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<sst xmlns="http://schemas.openxmlformats.org/spreadsheetml/2006/main" count="72" uniqueCount="63">
  <si>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</si>
  <si>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（2022年度）</t>
  </si>
  <si>
    <t>项目名称</t>
  </si>
  <si>
    <t>久敬庄接济人员及工作人员餐费补助</t>
  </si>
  <si>
    <t>主管部门</t>
  </si>
  <si>
    <t>北京市委社会工委市民政局</t>
  </si>
  <si>
    <t>实施单位</t>
  </si>
  <si>
    <t>北京市久敬庄接济服务中心</t>
  </si>
  <si>
    <t>项目负责人</t>
  </si>
  <si>
    <t>杨旭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</si>
  <si>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</si>
  <si>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</si>
  <si>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</si>
  <si>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</si>
  <si>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</si>
  <si>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</si>
  <si>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</si>
  <si>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</si>
  <si>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</si>
  <si>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</si>
  <si>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</si>
  <si>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</si>
  <si>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</si>
  <si>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</si>
  <si>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</si>
  <si>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</si>
  <si>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接济服务场所的管理及安置工作，配合开展相关的法制宣传、教育等方面工作。本项目的实施，为驻我中心北京市联席办、北京市治安总队、马家楼派出所及“120”急救中心工作人员及接济人员提供供餐服务，确保接济工作正常有序开展。</t>
  </si>
  <si>
    <t>年度总体目标完成情况综述：
完成用餐食材购置，为接济人员及相关工作人员提供食材供给，以利于接济人员及工作人员达到定时定额供餐。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</si>
  <si>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</si>
  <si>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</si>
  <si>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</si>
  <si>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</si>
  <si>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</si>
  <si>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</si>
  <si>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</si>
  <si>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</si>
  <si>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</si>
  <si>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满足工作人员就餐人数</t>
  </si>
  <si>
    <t>127人</t>
  </si>
  <si>
    <t>质量指标</t>
  </si>
  <si>
    <t>购置食材与国家食品安全标准符合率</t>
  </si>
  <si>
    <t>进度指标</t>
  </si>
  <si>
    <t>截至2022年6月30日,招标工作完成率</t>
  </si>
  <si>
    <t>资金支出与合同约定资金支出进度符合率</t>
  </si>
  <si>
    <t>偏差原因：受疫情影响。
改进措施：提前谋划采购计划，优化支出程序，提升工作效率。</t>
  </si>
  <si>
    <t>成本指标</t>
  </si>
  <si>
    <t>接济人员用餐成本</t>
  </si>
  <si>
    <t>≤8.74172万元</t>
  </si>
  <si>
    <t>1.04352万元</t>
  </si>
  <si>
    <t>相关工作人员用餐成本</t>
  </si>
  <si>
    <t>≤466.67575万元</t>
  </si>
  <si>
    <t>373.372279万元</t>
  </si>
  <si>
    <t>效
益
指
标
(10分)</t>
  </si>
  <si>
    <t>社会效益指标</t>
  </si>
  <si>
    <t>提升接济服务保障水平</t>
  </si>
  <si>
    <t>优良中低差</t>
  </si>
  <si>
    <t>优</t>
  </si>
  <si>
    <t>偏差原因：服务理念有待提升。
改进措施：提升工作人员服务理念，做好工作方案预案，提升服务质量。</t>
  </si>
  <si>
    <t>满意
度指
标
(10分)</t>
  </si>
  <si>
    <t>服务对象
满意度指标</t>
  </si>
  <si>
    <t>驻中心工作人员对供餐服务满意度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</si>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</sst>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 tint="0.0499893185216834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0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3" borderId="2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textRotation="255" wrapText="1"/>
    </xf>
    <xf numFmtId="177" fontId="2" fillId="2" borderId="2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textRotation="255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9" fontId="2" fillId="2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2" fillId="0" borderId="16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textRotation="255" wrapText="1"/>
    </xf>
    <xf numFmtId="0" fontId="2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9" fontId="2" fillId="2" borderId="17" xfId="0" applyNumberFormat="1" applyFont="1" applyFill="1" applyBorder="1" applyAlignment="1">
      <alignment horizontal="center" vertical="center" wrapText="1"/>
    </xf>
    <xf numFmtId="10" fontId="2" fillId="2" borderId="17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77" fontId="5" fillId="2" borderId="1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0" fontId="2" fillId="2" borderId="6" xfId="0" applyNumberFormat="1" applyFont="1" applyFill="1" applyBorder="1" applyAlignment="1">
      <alignment horizontal="center" vertical="center" wrapText="1"/>
    </xf>
    <xf numFmtId="178" fontId="2" fillId="2" borderId="16" xfId="0" applyNumberFormat="1" applyFont="1" applyFill="1" applyBorder="1" applyAlignment="1">
      <alignment horizontal="center" vertical="center" wrapText="1"/>
    </xf>
    <xf numFmtId="10" fontId="2" fillId="0" borderId="1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2" borderId="13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178" fontId="5" fillId="2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90" topLeftCell="A3" workbookViewId="0">
      <selection activeCell="G12" sqref="G12:J12"/>
    </sheetView>
  </sheetViews>
  <sheetFormatPr defaultColWidth="9" defaultRowHeight="14.25"/>
  <cols>
    <col min="4" max="4" width="18.375" customWidth="1"/>
    <col min="5" max="5" width="13" customWidth="1"/>
    <col min="6" max="6" width="11.375" customWidth="1"/>
    <col min="7" max="7" width="11.5" customWidth="1"/>
    <col min="8" max="9" width="10.625" customWidth="1"/>
    <col min="10" max="10" width="18.8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7"/>
      <c r="J5" s="48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49" t="s">
        <v>17</v>
      </c>
    </row>
    <row r="7" ht="30" customHeight="1" spans="1:10">
      <c r="A7" s="12"/>
      <c r="B7" s="13"/>
      <c r="C7" s="14"/>
      <c r="D7" s="6" t="s">
        <v>18</v>
      </c>
      <c r="E7" s="15">
        <f>E8+E10+E9</f>
        <v>475.41747</v>
      </c>
      <c r="F7" s="16">
        <f>F8+F10</f>
        <v>418.907884</v>
      </c>
      <c r="G7" s="17">
        <f>G8+G10</f>
        <v>374.415799</v>
      </c>
      <c r="H7" s="18">
        <v>10</v>
      </c>
      <c r="I7" s="50">
        <f>G7/F7</f>
        <v>0.893790289704836</v>
      </c>
      <c r="J7" s="51">
        <f>H7*I7</f>
        <v>8.93790289704836</v>
      </c>
    </row>
    <row r="8" ht="32.1" customHeight="1" spans="1:10">
      <c r="A8" s="12"/>
      <c r="B8" s="13"/>
      <c r="C8" s="14"/>
      <c r="D8" s="19" t="s">
        <v>19</v>
      </c>
      <c r="E8" s="15">
        <v>313.439335</v>
      </c>
      <c r="F8" s="16">
        <v>256.929749</v>
      </c>
      <c r="G8" s="17">
        <v>244.204083</v>
      </c>
      <c r="H8" s="20" t="s">
        <v>20</v>
      </c>
      <c r="I8" s="52">
        <f>G8/F8</f>
        <v>0.95047025091672</v>
      </c>
      <c r="J8" s="34" t="s">
        <v>20</v>
      </c>
    </row>
    <row r="9" ht="32.1" customHeight="1" spans="1:10">
      <c r="A9" s="12"/>
      <c r="B9" s="13"/>
      <c r="C9" s="14"/>
      <c r="D9" s="19" t="s">
        <v>21</v>
      </c>
      <c r="E9" s="15"/>
      <c r="F9" s="16"/>
      <c r="G9" s="17"/>
      <c r="H9" s="20" t="s">
        <v>20</v>
      </c>
      <c r="I9" s="53" t="s">
        <v>20</v>
      </c>
      <c r="J9" s="34" t="s">
        <v>20</v>
      </c>
    </row>
    <row r="10" ht="32.1" customHeight="1" spans="1:10">
      <c r="A10" s="21"/>
      <c r="B10" s="22"/>
      <c r="C10" s="23"/>
      <c r="D10" s="19" t="s">
        <v>22</v>
      </c>
      <c r="E10" s="15">
        <v>161.978135</v>
      </c>
      <c r="F10" s="16">
        <v>161.978135</v>
      </c>
      <c r="G10" s="17">
        <v>130.211716</v>
      </c>
      <c r="H10" s="20" t="s">
        <v>20</v>
      </c>
      <c r="I10" s="52">
        <f>G10/F10</f>
        <v>0.803884524290887</v>
      </c>
      <c r="J10" s="34" t="s">
        <v>20</v>
      </c>
    </row>
    <row r="11" ht="30" customHeight="1" spans="1:10">
      <c r="A11" s="24" t="s">
        <v>23</v>
      </c>
      <c r="B11" s="3" t="s">
        <v>24</v>
      </c>
      <c r="C11" s="4"/>
      <c r="D11" s="4"/>
      <c r="E11" s="4"/>
      <c r="F11" s="5"/>
      <c r="G11" s="25" t="s">
        <v>25</v>
      </c>
      <c r="H11" s="26"/>
      <c r="I11" s="54"/>
      <c r="J11" s="55"/>
    </row>
    <row r="12" ht="92.1" customHeight="1" spans="1:10">
      <c r="A12" s="27"/>
      <c r="B12" s="28" t="s">
        <v>26</v>
      </c>
      <c r="C12" s="29"/>
      <c r="D12" s="29"/>
      <c r="E12" s="29"/>
      <c r="F12" s="30"/>
      <c r="G12" s="31" t="s">
        <v>27</v>
      </c>
      <c r="H12" s="32"/>
      <c r="I12" s="32"/>
      <c r="J12" s="56"/>
    </row>
    <row r="13" ht="30" customHeight="1" spans="1:10">
      <c r="A13" s="33" t="s">
        <v>28</v>
      </c>
      <c r="B13" s="34" t="s">
        <v>29</v>
      </c>
      <c r="C13" s="34" t="s">
        <v>30</v>
      </c>
      <c r="D13" s="34" t="s">
        <v>31</v>
      </c>
      <c r="E13" s="34" t="s">
        <v>32</v>
      </c>
      <c r="F13" s="34"/>
      <c r="G13" s="34" t="s">
        <v>33</v>
      </c>
      <c r="H13" s="35" t="s">
        <v>15</v>
      </c>
      <c r="I13" s="34" t="s">
        <v>17</v>
      </c>
      <c r="J13" s="34" t="s">
        <v>34</v>
      </c>
    </row>
    <row r="14" ht="42.95" customHeight="1" spans="1:10">
      <c r="A14" s="33"/>
      <c r="B14" s="36" t="s">
        <v>35</v>
      </c>
      <c r="C14" s="34" t="s">
        <v>36</v>
      </c>
      <c r="D14" s="34" t="s">
        <v>37</v>
      </c>
      <c r="E14" s="34" t="s">
        <v>38</v>
      </c>
      <c r="F14" s="34"/>
      <c r="G14" s="34" t="s">
        <v>38</v>
      </c>
      <c r="H14" s="36">
        <v>15</v>
      </c>
      <c r="I14" s="36">
        <v>15</v>
      </c>
      <c r="J14" s="34"/>
    </row>
    <row r="15" ht="36.95" customHeight="1" spans="1:10">
      <c r="A15" s="33"/>
      <c r="B15" s="36"/>
      <c r="C15" s="34" t="s">
        <v>39</v>
      </c>
      <c r="D15" s="34" t="s">
        <v>40</v>
      </c>
      <c r="E15" s="37">
        <v>1</v>
      </c>
      <c r="F15" s="34"/>
      <c r="G15" s="37">
        <v>1</v>
      </c>
      <c r="H15" s="36">
        <v>15</v>
      </c>
      <c r="I15" s="36">
        <v>15</v>
      </c>
      <c r="J15" s="34"/>
    </row>
    <row r="16" ht="42.95" customHeight="1" spans="1:10">
      <c r="A16" s="33"/>
      <c r="B16" s="36"/>
      <c r="C16" s="38" t="s">
        <v>41</v>
      </c>
      <c r="D16" s="34" t="s">
        <v>42</v>
      </c>
      <c r="E16" s="37">
        <v>1</v>
      </c>
      <c r="F16" s="34"/>
      <c r="G16" s="37">
        <v>1</v>
      </c>
      <c r="H16" s="36">
        <v>10</v>
      </c>
      <c r="I16" s="36">
        <v>10</v>
      </c>
      <c r="J16" s="34"/>
    </row>
    <row r="17" ht="85.5" customHeight="1" spans="1:10">
      <c r="A17" s="33"/>
      <c r="B17" s="36"/>
      <c r="C17" s="38"/>
      <c r="D17" s="34" t="s">
        <v>43</v>
      </c>
      <c r="E17" s="37">
        <v>1</v>
      </c>
      <c r="F17" s="34"/>
      <c r="G17" s="37">
        <v>0.9</v>
      </c>
      <c r="H17" s="36">
        <v>10</v>
      </c>
      <c r="I17" s="36">
        <v>9</v>
      </c>
      <c r="J17" s="57" t="s">
        <v>44</v>
      </c>
    </row>
    <row r="18" ht="66.95" customHeight="1" spans="1:10">
      <c r="A18" s="33"/>
      <c r="B18" s="36"/>
      <c r="C18" s="34" t="s">
        <v>45</v>
      </c>
      <c r="D18" s="34" t="s">
        <v>46</v>
      </c>
      <c r="E18" s="34" t="s">
        <v>47</v>
      </c>
      <c r="F18" s="34"/>
      <c r="G18" s="34" t="s">
        <v>48</v>
      </c>
      <c r="H18" s="36">
        <v>10</v>
      </c>
      <c r="I18" s="36">
        <v>10</v>
      </c>
      <c r="J18" s="58"/>
    </row>
    <row r="19" ht="71.1" customHeight="1" spans="1:10">
      <c r="A19" s="33"/>
      <c r="B19" s="36"/>
      <c r="C19" s="34"/>
      <c r="D19" s="34" t="s">
        <v>49</v>
      </c>
      <c r="E19" s="34" t="s">
        <v>50</v>
      </c>
      <c r="F19" s="34"/>
      <c r="G19" s="34" t="s">
        <v>51</v>
      </c>
      <c r="H19" s="36">
        <v>10</v>
      </c>
      <c r="I19" s="36">
        <v>10</v>
      </c>
      <c r="J19" s="58"/>
    </row>
    <row r="20" ht="84" customHeight="1" spans="1:10">
      <c r="A20" s="33"/>
      <c r="B20" s="36" t="s">
        <v>52</v>
      </c>
      <c r="C20" s="36" t="s">
        <v>53</v>
      </c>
      <c r="D20" s="36" t="s">
        <v>54</v>
      </c>
      <c r="E20" s="37" t="s">
        <v>55</v>
      </c>
      <c r="F20" s="34"/>
      <c r="G20" s="39" t="s">
        <v>56</v>
      </c>
      <c r="H20" s="36">
        <v>10</v>
      </c>
      <c r="I20" s="36">
        <v>8</v>
      </c>
      <c r="J20" s="57" t="s">
        <v>57</v>
      </c>
    </row>
    <row r="21" ht="60" customHeight="1" spans="1:10">
      <c r="A21" s="40"/>
      <c r="B21" s="41" t="s">
        <v>58</v>
      </c>
      <c r="C21" s="42" t="s">
        <v>59</v>
      </c>
      <c r="D21" s="42" t="s">
        <v>60</v>
      </c>
      <c r="E21" s="43" t="s">
        <v>61</v>
      </c>
      <c r="F21" s="41"/>
      <c r="G21" s="44">
        <v>0.9545</v>
      </c>
      <c r="H21" s="42">
        <v>10</v>
      </c>
      <c r="I21" s="42">
        <v>10</v>
      </c>
      <c r="J21" s="59"/>
    </row>
    <row r="22" ht="30" customHeight="1" spans="1:10">
      <c r="A22" s="45" t="s">
        <v>62</v>
      </c>
      <c r="B22" s="45"/>
      <c r="C22" s="45"/>
      <c r="D22" s="45"/>
      <c r="E22" s="45"/>
      <c r="F22" s="45"/>
      <c r="G22" s="45"/>
      <c r="H22" s="46">
        <f>SUM(H14:H21,H7)</f>
        <v>100</v>
      </c>
      <c r="I22" s="60">
        <f>SUM(I14:I21)+J7</f>
        <v>95.9379028970484</v>
      </c>
      <c r="J22" s="3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6:C17"/>
    <mergeCell ref="C18:C19"/>
    <mergeCell ref="A6:C10"/>
  </mergeCells>
  <pageMargins left="0.700694444444445" right="0.700694444444445" top="0.590277777777778" bottom="0.751388888888889" header="0.298611111111111" footer="0.298611111111111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2022-04-18T18:50:00Z</dcterms:created>
  <cp:lastPrinted>2023-04-26T11:32:00Z</cp:lastPrinted>
  <dcterms:modified xsi:type="dcterms:W3CDTF">2023-08-29T05:42:45Z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