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<sst xmlns="http://schemas.openxmlformats.org/spreadsheetml/2006/main" count="72" uniqueCount="62">
  <si>
    <t xml:space="preserve">项目支出绩效自评表 </t>
  </si>
  <si>
    <t>（2022年度）</t>
  </si>
  <si>
    <t>项目名称</t>
  </si>
  <si>
    <t>公共服务设施管理业务经费</t>
  </si>
  <si>
    <t>主管部门</t>
  </si>
  <si>
    <t>北京市委社会工委市民政局</t>
  </si>
  <si>
    <t>实施单位</t>
  </si>
  <si>
    <t>北京市民政公共服务设施建设事务中心（本级）</t>
  </si>
  <si>
    <t>项目负责人</t>
  </si>
  <si>
    <t>刘杨 赵鑫 孙广茁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</si>
  <si>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</si>
  <si>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</si>
  <si>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</si>
  <si>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</si>
  <si>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</si>
  <si>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</si>
  <si>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</si>
  <si>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</si>
  <si>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</si>
  <si>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其中：当年财政拨款</t>
  </si>
  <si>
    <t>——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</si>
  <si>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</si>
  <si>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</si>
  <si>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</si>
  <si>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</si>
  <si>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</si>
  <si>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年初设定目标：
委托专业的第三方机构进行法律、工程造价等方面的咨询服务，并聘请专业人员辅助完成工程管理工作，以保障民政设施建设工作的正常运转，提高民政建设工作的管理水平。</t>
  </si>
  <si>
    <t xml:space="preserve">年度总体目标完成情况综述：
委托专业的第三方机构进行法律、工程造价等方面的咨询服务，并聘请专业人员辅助完成工程管理工作，保障了民政设施建设工作的正常运转，提高了民政建设工作的管理水平。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</si>
  <si>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</si>
  <si>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</si>
  <si>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</si>
  <si>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</si>
  <si>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</si>
  <si>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</si>
  <si>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</si>
  <si>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(65分)</t>
  </si>
  <si>
    <t>数量指标</t>
  </si>
  <si>
    <t>本项目保障的工程项目的数量</t>
  </si>
  <si>
    <t>44个</t>
  </si>
  <si>
    <t>45个</t>
  </si>
  <si>
    <t>质量指标</t>
  </si>
  <si>
    <t>委托服务履约验收合格率</t>
  </si>
  <si>
    <t>进度指标</t>
  </si>
  <si>
    <t>截止2022年6月底，本项目资金支出数</t>
  </si>
  <si>
    <t>≥36.54万元</t>
  </si>
  <si>
    <t>20.8万元</t>
  </si>
  <si>
    <t>偏差原因：因疫情调整工程实施计划。
改进措施：进一步提高前瞻性，努力避免突发情况可能对项目进度造成的影响。</t>
  </si>
  <si>
    <t>咨询成果提交及时率</t>
  </si>
  <si>
    <t>≥95%</t>
  </si>
  <si>
    <t>成本指标</t>
  </si>
  <si>
    <t>项目预算控制数</t>
  </si>
  <si>
    <t>≤54.91024万元</t>
  </si>
  <si>
    <t>43.73324万元</t>
  </si>
  <si>
    <t>效益指标
(15分)</t>
  </si>
  <si>
    <t>社会效益指标</t>
  </si>
  <si>
    <t>保障民政建设项目质量、安全等管理工作顺利开展</t>
  </si>
  <si>
    <t>优良中低差</t>
  </si>
  <si>
    <t>优</t>
  </si>
  <si>
    <t>满意度指
标(10分)</t>
  </si>
  <si>
    <t>服务对象
满意度指标</t>
  </si>
  <si>
    <t>使用单位满意度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</si>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</sst>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9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20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23" applyNumberFormat="0" applyAlignment="0" applyProtection="0">
      <alignment vertical="center"/>
    </xf>
    <xf numFmtId="0" fontId="19" fillId="12" borderId="19" applyNumberFormat="0" applyAlignment="0" applyProtection="0">
      <alignment vertical="center"/>
    </xf>
    <xf numFmtId="0" fontId="20" fillId="13" borderId="24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76" fontId="3" fillId="0" borderId="16" xfId="0" applyNumberFormat="1" applyFont="1" applyFill="1" applyBorder="1" applyAlignment="1">
      <alignment horizontal="center" vertical="center" wrapText="1"/>
    </xf>
    <xf numFmtId="9" fontId="3" fillId="0" borderId="16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76" fontId="4" fillId="2" borderId="16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101" zoomScaleNormal="101" topLeftCell="A5" workbookViewId="0">
      <selection activeCell="A21" sqref="A21:J21"/>
    </sheetView>
  </sheetViews>
  <sheetFormatPr defaultColWidth="9" defaultRowHeight="31.5" customHeight="1"/>
  <cols>
    <col min="1" max="1" width="9.875" customWidth="1"/>
    <col min="2" max="2" width="8.625" customWidth="1"/>
    <col min="3" max="3" width="9.375" customWidth="1"/>
    <col min="4" max="4" width="20" customWidth="1"/>
    <col min="5" max="5" width="9.875" customWidth="1"/>
    <col min="6" max="6" width="9.5" customWidth="1"/>
    <col min="7" max="7" width="11.25" customWidth="1"/>
    <col min="8" max="8" width="7.75" customWidth="1"/>
    <col min="9" max="9" width="8.375" customWidth="1"/>
    <col min="10" max="10" width="20.75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0"/>
      <c r="J5" s="41"/>
    </row>
    <row r="6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customHeight="1" spans="1:10">
      <c r="A7" s="12"/>
      <c r="B7" s="13"/>
      <c r="C7" s="14"/>
      <c r="D7" s="15" t="s">
        <v>18</v>
      </c>
      <c r="E7" s="16">
        <v>54.91024</v>
      </c>
      <c r="F7" s="16">
        <v>51.95324</v>
      </c>
      <c r="G7" s="16">
        <v>43.73324</v>
      </c>
      <c r="H7" s="17">
        <v>10</v>
      </c>
      <c r="I7" s="42">
        <f t="shared" ref="I7:I8" si="0">G7/F7</f>
        <v>0.841780801351369</v>
      </c>
      <c r="J7" s="43">
        <f>H7*I7</f>
        <v>8.41780801351369</v>
      </c>
    </row>
    <row r="8" customHeight="1" spans="1:10">
      <c r="A8" s="12"/>
      <c r="B8" s="13"/>
      <c r="C8" s="14"/>
      <c r="D8" s="15" t="s">
        <v>19</v>
      </c>
      <c r="E8" s="16">
        <v>54.91024</v>
      </c>
      <c r="F8" s="16">
        <v>51.95324</v>
      </c>
      <c r="G8" s="16">
        <v>43.73324</v>
      </c>
      <c r="H8" s="6" t="s">
        <v>20</v>
      </c>
      <c r="I8" s="42">
        <f t="shared" si="0"/>
        <v>0.841780801351369</v>
      </c>
      <c r="J8" s="6" t="s">
        <v>20</v>
      </c>
    </row>
    <row r="9" customHeight="1" spans="1:10">
      <c r="A9" s="12"/>
      <c r="B9" s="13"/>
      <c r="C9" s="14"/>
      <c r="D9" s="15" t="s">
        <v>21</v>
      </c>
      <c r="E9" s="18"/>
      <c r="F9" s="18"/>
      <c r="G9" s="18"/>
      <c r="H9" s="6" t="s">
        <v>20</v>
      </c>
      <c r="I9" s="6" t="s">
        <v>20</v>
      </c>
      <c r="J9" s="6" t="s">
        <v>20</v>
      </c>
    </row>
    <row r="10" customHeight="1" spans="1:10">
      <c r="A10" s="19"/>
      <c r="B10" s="2"/>
      <c r="C10" s="20"/>
      <c r="D10" s="15" t="s">
        <v>22</v>
      </c>
      <c r="E10" s="18"/>
      <c r="F10" s="18"/>
      <c r="G10" s="18"/>
      <c r="H10" s="6" t="s">
        <v>20</v>
      </c>
      <c r="I10" s="6" t="s">
        <v>20</v>
      </c>
      <c r="J10" s="6" t="s">
        <v>20</v>
      </c>
    </row>
    <row r="11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44"/>
    </row>
    <row r="12" ht="78.75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9"/>
      <c r="I12" s="29"/>
      <c r="J12" s="45"/>
    </row>
    <row r="13" customHeight="1" spans="1:10">
      <c r="A13" s="30" t="s">
        <v>28</v>
      </c>
      <c r="B13" s="31" t="s">
        <v>29</v>
      </c>
      <c r="C13" s="31" t="s">
        <v>30</v>
      </c>
      <c r="D13" s="31" t="s">
        <v>31</v>
      </c>
      <c r="E13" s="31" t="s">
        <v>32</v>
      </c>
      <c r="F13" s="31"/>
      <c r="G13" s="32" t="s">
        <v>33</v>
      </c>
      <c r="H13" s="33" t="s">
        <v>15</v>
      </c>
      <c r="I13" s="32" t="s">
        <v>17</v>
      </c>
      <c r="J13" s="32" t="s">
        <v>34</v>
      </c>
    </row>
    <row r="14" customHeight="1" spans="1:10">
      <c r="A14" s="30"/>
      <c r="B14" s="33" t="s">
        <v>35</v>
      </c>
      <c r="C14" s="33" t="s">
        <v>36</v>
      </c>
      <c r="D14" s="33" t="s">
        <v>37</v>
      </c>
      <c r="E14" s="33" t="s">
        <v>38</v>
      </c>
      <c r="F14" s="33"/>
      <c r="G14" s="33" t="s">
        <v>39</v>
      </c>
      <c r="H14" s="34">
        <v>13</v>
      </c>
      <c r="I14" s="34">
        <v>13</v>
      </c>
      <c r="J14" s="33"/>
    </row>
    <row r="15" customHeight="1" spans="1:10">
      <c r="A15" s="30"/>
      <c r="B15" s="33"/>
      <c r="C15" s="33" t="s">
        <v>40</v>
      </c>
      <c r="D15" s="33" t="s">
        <v>41</v>
      </c>
      <c r="E15" s="35">
        <v>1</v>
      </c>
      <c r="F15" s="33"/>
      <c r="G15" s="35">
        <v>1</v>
      </c>
      <c r="H15" s="34">
        <v>13</v>
      </c>
      <c r="I15" s="34">
        <v>13</v>
      </c>
      <c r="J15" s="33"/>
    </row>
    <row r="16" ht="78" customHeight="1" spans="1:10">
      <c r="A16" s="30"/>
      <c r="B16" s="33"/>
      <c r="C16" s="36" t="s">
        <v>42</v>
      </c>
      <c r="D16" s="33" t="s">
        <v>43</v>
      </c>
      <c r="E16" s="35" t="s">
        <v>44</v>
      </c>
      <c r="F16" s="33"/>
      <c r="G16" s="35" t="s">
        <v>45</v>
      </c>
      <c r="H16" s="34">
        <v>13</v>
      </c>
      <c r="I16" s="34">
        <v>7.4</v>
      </c>
      <c r="J16" s="46" t="s">
        <v>46</v>
      </c>
    </row>
    <row r="17" customHeight="1" spans="1:10">
      <c r="A17" s="30"/>
      <c r="B17" s="33"/>
      <c r="C17" s="37"/>
      <c r="D17" s="33" t="s">
        <v>47</v>
      </c>
      <c r="E17" s="33" t="s">
        <v>48</v>
      </c>
      <c r="F17" s="33"/>
      <c r="G17" s="35">
        <v>1</v>
      </c>
      <c r="H17" s="34">
        <v>13</v>
      </c>
      <c r="I17" s="34">
        <v>13</v>
      </c>
      <c r="J17" s="33"/>
    </row>
    <row r="18" ht="30.75" customHeight="1" spans="1:10">
      <c r="A18" s="30"/>
      <c r="B18" s="33"/>
      <c r="C18" s="33" t="s">
        <v>49</v>
      </c>
      <c r="D18" s="33" t="s">
        <v>50</v>
      </c>
      <c r="E18" s="33" t="s">
        <v>51</v>
      </c>
      <c r="F18" s="33"/>
      <c r="G18" s="33" t="s">
        <v>52</v>
      </c>
      <c r="H18" s="34">
        <v>13</v>
      </c>
      <c r="I18" s="34">
        <v>13</v>
      </c>
      <c r="J18" s="33"/>
    </row>
    <row r="19" ht="40.5" customHeight="1" spans="1:10">
      <c r="A19" s="30"/>
      <c r="B19" s="33" t="s">
        <v>53</v>
      </c>
      <c r="C19" s="33" t="s">
        <v>54</v>
      </c>
      <c r="D19" s="33" t="s">
        <v>55</v>
      </c>
      <c r="E19" s="33" t="s">
        <v>56</v>
      </c>
      <c r="F19" s="33"/>
      <c r="G19" s="33" t="s">
        <v>57</v>
      </c>
      <c r="H19" s="34">
        <v>15</v>
      </c>
      <c r="I19" s="34">
        <v>15</v>
      </c>
      <c r="J19" s="33"/>
    </row>
    <row r="20" ht="43.5" customHeight="1" spans="1:10">
      <c r="A20" s="30"/>
      <c r="B20" s="33" t="s">
        <v>58</v>
      </c>
      <c r="C20" s="33" t="s">
        <v>59</v>
      </c>
      <c r="D20" s="33" t="s">
        <v>60</v>
      </c>
      <c r="E20" s="33" t="s">
        <v>48</v>
      </c>
      <c r="F20" s="33"/>
      <c r="G20" s="35">
        <v>1</v>
      </c>
      <c r="H20" s="34">
        <v>10</v>
      </c>
      <c r="I20" s="34">
        <v>10</v>
      </c>
      <c r="J20" s="33"/>
    </row>
    <row r="21" customHeight="1" spans="1:10">
      <c r="A21" s="38" t="s">
        <v>61</v>
      </c>
      <c r="B21" s="38"/>
      <c r="C21" s="38"/>
      <c r="D21" s="38"/>
      <c r="E21" s="38"/>
      <c r="F21" s="38"/>
      <c r="G21" s="38"/>
      <c r="H21" s="39">
        <f>SUM(H14:H20,H7)</f>
        <v>100</v>
      </c>
      <c r="I21" s="39">
        <f>SUM(I14:I20)+J7</f>
        <v>92.8178080135137</v>
      </c>
      <c r="J21" s="31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8"/>
    <mergeCell ref="C16:C17"/>
    <mergeCell ref="A6:C10"/>
  </mergeCells>
  <printOptions horizontalCentered="1"/>
  <pageMargins left="0.306944444444444" right="0.306944444444444" top="0.357638888888889" bottom="0.357638888888889" header="0.298611111111111" footer="0.298611111111111"/>
  <pageSetup paperSize="9" scale="74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2023-05-16T06:27:09Z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