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10331"/>
  </bookViews>
  <sheets>
    <sheet name="2022年部门整体绩效评价指标体系评分表" sheetId="1" r:id="rId1"/>
  </sheets>
  <definedNames>
    <definedName name="_xlnm.Print_Titles" localSheetId="0">'2022年部门整体绩效评价指标体系评分表'!$1:$1</definedName>
  </definedNames>
  <calcPr calcId="144525"/>
</workbook>
</file>

<file path=xl/sharedStrings.xml><?xml version="1.0" encoding="utf-8"?>
<sst xmlns="http://schemas.openxmlformats.org/spreadsheetml/2006/main" count="152">
  <si>
    <t>2022年部门整体绩效评价指标体系评分表</t>
  </si>
  <si>
    <r>
      <rPr>
        <sz val="9"/>
        <color rgb="FF000000"/>
        <rFont val="宋体"/>
        <charset val="134"/>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</si>
  <si>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</si>
  <si>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</si>
  <si>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</si>
  <si>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</si>
  <si>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</si>
  <si>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</si>
  <si>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</si>
  <si>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</si>
  <si>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</si>
  <si>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</si>
  <si>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</si>
  <si>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</si>
  <si>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如|（预算执行率-1）|≤30%，得分=20-|（预算执行率-1）|*20；如|（预算执行率-1）|＞30%，不得分。</t>
  </si>
  <si>
    <t>基本支出</t>
  </si>
  <si>
    <t>-</t>
  </si>
  <si>
    <t>项目支出</t>
  </si>
  <si>
    <t>其他</t>
  </si>
  <si>
    <t>二、整体绩效目标实现情况（60分）</t>
  </si>
  <si>
    <t>一级指标</t>
  </si>
  <si>
    <t>三级指标　</t>
  </si>
  <si>
    <t>指标值</t>
  </si>
  <si>
    <t>完成值</t>
  </si>
  <si>
    <t>产出指标（30）</t>
  </si>
  <si>
    <t>数量指标（12）</t>
  </si>
  <si>
    <t>北京市福利彩票全年销售额</t>
  </si>
  <si>
    <t>≥34.05亿元</t>
  </si>
  <si>
    <t>35.82亿元</t>
  </si>
  <si>
    <t>考核福彩中心2022年度彩票销售情况</t>
  </si>
  <si>
    <t>完成指标，且不高于指标值30%，得满分；低于指标值，按照完成率赋予分值；完成指标，但高于指标值30%，相应扣减得分。</t>
  </si>
  <si>
    <t>筹集业务费收入</t>
  </si>
  <si>
    <t>≥1.49亿</t>
  </si>
  <si>
    <t>1.65亿元</t>
  </si>
  <si>
    <t>考核福彩中心2022年度筹集业务费情况</t>
  </si>
  <si>
    <t>筹集公益金</t>
  </si>
  <si>
    <t>≥5.55亿元</t>
  </si>
  <si>
    <t>6.09亿元</t>
  </si>
  <si>
    <t>考核福彩中心2022年度筹集公益金情况</t>
  </si>
  <si>
    <t>销售站数量情况</t>
  </si>
  <si>
    <t>≥上年销售站数量</t>
  </si>
  <si>
    <t>全年新增销售站点374个，年底全市站点总数达到2896个，增长率为14.83%。</t>
  </si>
  <si>
    <t>考核福彩中心2022年度销售站点设立情况</t>
  </si>
  <si>
    <t>质量指标（10）</t>
  </si>
  <si>
    <t>营销活动情况</t>
  </si>
  <si>
    <t>开展电脑票即开票等多种形式的营销活动，促进销量增长</t>
  </si>
  <si>
    <t>积极配合中福彩中心开展“快乐8”、“送你一朵小红花”、“喜相逢”等营销活动，不间断地开展了两期4次即开票和电脑票营销活动。通过营销活动有效拉动游戏销量，新游戏“快乐8”销量较2021年同期上涨62.57%，地方特色即开票“北京发现”活动期间，即开票销量较2021年同期上涨42.15%。</t>
  </si>
  <si>
    <t>考核福彩中心营销活动情况</t>
  </si>
  <si>
    <t>定性的方式进行自评。</t>
  </si>
  <si>
    <t>彩票系统稳定、安全运行率</t>
  </si>
  <si>
    <t>≥99%</t>
  </si>
  <si>
    <t>彩票系统稳定、安全运行率=稳定、安全实际运转时间 ÷ 总时间 × 100%。 稳定、安全实际运转时间指设备在生产过程中真正稳定、安全运转的时间。</t>
  </si>
  <si>
    <t>99%以上（含）计满分，每降低1%扣1分，扣完为止</t>
  </si>
  <si>
    <t>采购专用设备、软件质量合格率</t>
  </si>
  <si>
    <t>采购专用设备、软件质量合格率=合格的数量÷总数量×100%。</t>
  </si>
  <si>
    <t>进度指标（4）</t>
  </si>
  <si>
    <t>重点项目执行进度情况</t>
  </si>
  <si>
    <t>按计划开展项目</t>
  </si>
  <si>
    <t>2022年度重点项目各项服务内容均已实施完成，活动效果能够达到福彩中心预期要求，但部分项目在完成及时性等方面还有待完善和提升。</t>
  </si>
  <si>
    <t>考核福彩中心重点项目开展情况</t>
  </si>
  <si>
    <t>公益金、业务费上缴进度</t>
  </si>
  <si>
    <t>按预计销量安排，每月15日前及时上缴公益金及业务费</t>
  </si>
  <si>
    <t>2022年度福彩中心按规定计提公益金和业务费，并在规定的每月15日前足额上缴上月提取的公益金和业务费，无拖欠情况。</t>
  </si>
  <si>
    <t>考核福彩中心公益金、业务费上缴情况</t>
  </si>
  <si>
    <t>成本指标（4）</t>
  </si>
  <si>
    <t>基本经费支出控制率</t>
  </si>
  <si>
    <t>≤100%</t>
  </si>
  <si>
    <t>基本经费支出控制率=实际支出公用经费总额/预算安排公用经费总额×100%。
取数标准：“基本经费支出”实际支出数、“基本经费支出”预算安排数取2022年部门决算报表。</t>
  </si>
  <si>
    <t>控制率小于或等于100%的,得满分；
大于100%的,得0分</t>
  </si>
  <si>
    <t>项目经费支出控制率</t>
  </si>
  <si>
    <t>项目经费支出控制率=实际支出总额/预算安排项目经费总额×100%。
取数标准：“项目支出”实际支出数、“项目支出”预算安排数取2022年部门决算报表。</t>
  </si>
  <si>
    <t>“三公”经费支出控制率</t>
  </si>
  <si>
    <t>“三公“经费支出控制率=“三公”经费实际支出数/“三公经费”预算安排数×100%。
取数标准：”三公经费”实际支出数、“三公经费”预算安排数取2022年部门决算报表。</t>
  </si>
  <si>
    <t>效益指标（20）</t>
  </si>
  <si>
    <t>经济效益指标（4）</t>
  </si>
  <si>
    <t>“扶老、助残、救孤、济困”项目提供资金支持</t>
  </si>
  <si>
    <t>优良中低差</t>
  </si>
  <si>
    <t>优。2022年福彩中心继续秉持“扶老、助残、救孤、济困”的发行宗旨，为社会公益事业提供有力资金支撑。2022年北京市地方留用福利彩票公益金7.25亿元，支出5.80亿元，全部专项转移支付补助各区。</t>
  </si>
  <si>
    <r>
      <rPr>
        <b/>
        <sz val="10"/>
        <color rgb="FF000000"/>
        <rFont val="宋体"/>
        <charset val="134"/>
      </rPr>
      <t>经济效益：</t>
    </r>
    <r>
      <rPr>
        <sz val="10"/>
        <color rgb="FF000000"/>
        <rFont val="宋体"/>
        <charset val="134"/>
      </rPr>
      <t xml:space="preserve">考核部门（单位）履行职责对经济发展所带来的直接或间接影响。
</t>
    </r>
    <r>
      <rPr>
        <b/>
        <sz val="10"/>
        <color rgb="FF000000"/>
        <rFont val="宋体"/>
        <charset val="134"/>
      </rPr>
      <t>社会效益：</t>
    </r>
    <r>
      <rPr>
        <sz val="10"/>
        <color rgb="FF000000"/>
        <rFont val="宋体"/>
        <charset val="134"/>
      </rPr>
      <t xml:space="preserve">考核部门（单位）履行职责对社会发展所带来的直接或间接影响。
</t>
    </r>
    <r>
      <rPr>
        <b/>
        <sz val="10"/>
        <color rgb="FF000000"/>
        <rFont val="宋体"/>
        <charset val="134"/>
      </rPr>
      <t>环境效益：</t>
    </r>
    <r>
      <rPr>
        <sz val="10"/>
        <color rgb="FF000000"/>
        <rFont val="宋体"/>
        <charset val="134"/>
      </rPr>
      <t xml:space="preserve">考核部门（单位）履行职责对环境所带来的直接或间接影响。
</t>
    </r>
    <r>
      <rPr>
        <b/>
        <sz val="10"/>
        <color rgb="FF000000"/>
        <rFont val="宋体"/>
        <charset val="134"/>
      </rPr>
      <t>可持续性影响：</t>
    </r>
    <r>
      <rPr>
        <sz val="10"/>
        <color rgb="FF000000"/>
        <rFont val="宋体"/>
        <charset val="134"/>
      </rPr>
      <t xml:space="preserve">考核部门绩效目标实现的长效机制建设情况，部门工作效率提升措施的创新。
</t>
    </r>
    <r>
      <rPr>
        <b/>
        <sz val="10"/>
        <color rgb="FF000000"/>
        <rFont val="宋体"/>
        <charset val="134"/>
      </rPr>
      <t>服务对象满意度：</t>
    </r>
    <r>
      <rPr>
        <sz val="10"/>
        <color rgb="FF000000"/>
        <rFont val="宋体"/>
        <charset val="134"/>
      </rPr>
      <t>部门（单位）的服务对象对部门履职效果的满意程度。</t>
    </r>
  </si>
  <si>
    <t>定性的方式进行自评。评价为“优”得4分；“良”得3分；“中”得2分；“低”和“差”不得分。</t>
  </si>
  <si>
    <t>社会效益指标（6）</t>
  </si>
  <si>
    <t>支持社会公益事业发展</t>
  </si>
  <si>
    <t>支持社会公益事业发展效果明显</t>
  </si>
  <si>
    <t>2022年，全市福彩销售筹集市级公益金5.97亿元，有力地支持了各类民生工作和公益项目，为“十四五”打下良好开局</t>
  </si>
  <si>
    <t>效果明显记4分，效果较好记3分、效果一般记1-2分、效果较差或无明显影响效果不得分。</t>
  </si>
  <si>
    <t>带动社会就业</t>
  </si>
  <si>
    <t>有效带动社会就业</t>
  </si>
  <si>
    <t>2022年，福彩中心进一步加大市场开拓力度，新增销售站点374个，截至2022年底就业人员4434人，较2021年新增559人，有效的带动了社会就业。</t>
  </si>
  <si>
    <t>有效带动社会就业得2分；未带动社会就业不得分。</t>
  </si>
  <si>
    <t>环境效益指标（2）</t>
  </si>
  <si>
    <t>对环境的影响</t>
  </si>
  <si>
    <t>对环境未产生不利影响</t>
  </si>
  <si>
    <t>彩票发行销售具有技术更新快、能源资源消耗少、基本没有环境污染的特点，未对环境产生不利影响。</t>
  </si>
  <si>
    <t>对环境未产生不利影响得2分；产生不利影响不得分。</t>
  </si>
  <si>
    <t>可持续影响指标（8）</t>
  </si>
  <si>
    <t>提升福利彩票品牌公益形象</t>
  </si>
  <si>
    <t>优。福彩中心通过广告投放、公益活动、营销活动等方式，提高社会公众对福彩品牌的认知度，提高购彩者中奖率，改善购彩者体验，提升福彩公益品牌的美誉度和产品认知度，增强品牌影响力。</t>
  </si>
  <si>
    <t>对销售站的管理和维护</t>
  </si>
  <si>
    <t>销售站规范运营</t>
  </si>
  <si>
    <t>2022年对2090个销售站进行日常管理和服务，开展专项检查，排查隐患，实施精细化管理，开展销售站星级评定试评，为实施分类管理打下基础。</t>
  </si>
  <si>
    <t>销售站规范运营得满分；出现未规范运营情况，及时处理得2分；未及时处理，造成影响较大，不得分。</t>
  </si>
  <si>
    <t>满意度指标（10）</t>
  </si>
  <si>
    <t>服务对象满意度指标（10）</t>
  </si>
  <si>
    <t>销售站满意度</t>
  </si>
  <si>
    <t>为销售站解决实际问题、提供服务高效、及时</t>
  </si>
  <si>
    <t>中心不断调整服务方案，满足销售站的发展需求。
一是打破政策壁垒。二是简化办事流程。三是减轻销售站负担。</t>
  </si>
  <si>
    <t>彩民满意度</t>
  </si>
  <si>
    <t>为彩民解决实际问题、提供服务高效、及时</t>
  </si>
  <si>
    <t>做好接诉即办工作。坚持“民有所呼，我有所应”的要求，高度重视接诉即办工作，制定中心工作流程，将办理情况纳入部门考核。发挥福彩客服热线的补充作用。持续开展日常舆情监测及媒体渠道播放监测，全年未出现负面舆情。</t>
  </si>
  <si>
    <t>三、预算管理情况（20分）</t>
  </si>
  <si>
    <t>二级指标</t>
  </si>
  <si>
    <t>三级指标</t>
  </si>
  <si>
    <t>预算管理情况（20）</t>
  </si>
  <si>
    <t>财务管理（4）</t>
  </si>
  <si>
    <t>财务管理制度健全性</t>
  </si>
  <si>
    <t>规范财务行为，分析风险防控点，完善财务管理制度建设和单位内部控制建设，规范资金的使用支出，提高资金风险防控能力情况。</t>
  </si>
  <si>
    <t>福彩中心建立了较为完善的财务管理制度体系，制定了系列管理制度规范资金申请、支出等工作，预算资金管理办法、绩效跟踪管理办法、资产管理办法等各项制度健全，部门内部财务管理制度完整、合规，会计核算制度完整、合规。</t>
  </si>
  <si>
    <t>考核部门（单位）为加强财务管理、规范财务行为而制定的管理制度。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</si>
  <si>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</si>
  <si>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</si>
  <si>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使用预算资金符合相关的预算财务管理制度的规定，符合相关规定的开支范围，用以反映预算资金的规范运行和安全运行情况。</t>
  </si>
  <si>
    <t>资金使用符合国家财经法规和财务管理制度规定以及有关专项资金管理办法的规定；资金的拨付经完整审批；项目的重大开支经评估论证；资金使用符合部门预算批复的用途；不存在截留、挤占、挪用资金情况；资金使用符合政府采购的程序和流程；按照公务卡结算相关制度和规定结算资金。</t>
  </si>
  <si>
    <t>考核部门（单位）使用预算资金是否符合相关的预算财务管理制度的规定，是否符合相关规定的开支范围，用以反映考核部门（单位）预算资金的规范运行和安全运行情况。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</si>
  <si>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</si>
  <si>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</si>
  <si>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会计基础信息情况</t>
  </si>
  <si>
    <t>严格按照《中华人民共和国预算法》及《政府会计准则——基本准则》等法律、行政法规和规章进行核算，采用财务会计、预算会计双轨并行的会计记账方式，全面、客观如实反映发生的各项经济业务，基础数据信息和会计信息资料真实、完整、准确。</t>
  </si>
  <si>
    <t>考核部门（单位）会计基础信息情况。</t>
  </si>
  <si>
    <t>①基础数据信息和会计信息资料是否真实；②基础数据信息和会计信息资料是否完整；③基础数据信息和会计信息资料是否准确。每有一项不合格扣1分，扣完为止。</t>
  </si>
  <si>
    <t>资产管理（4）</t>
  </si>
  <si>
    <t>资产管理规范性</t>
  </si>
  <si>
    <t>资产保持安全完整情况，资产配置合理情况，资产使用和资产处理规范情况以及资产管理的整体水平。</t>
  </si>
  <si>
    <t>福彩中心制定内部固定资产管理办法，规范资产管理行为，无对外投资资产；根据《行政事业性国有资产管理条例》，登记国有资产台账、编制行政事业性国有资产管理情况报告；资产处置规范，按要求进行报批并公开处置。但资产管理中存在个别资产超标准、部分房屋未办理产权证、资产登记信息更新不及时等问题。</t>
  </si>
  <si>
    <t>考核部门（单位）的资产是否保持安全完整，资产配置是否合理，资产使用和资产处理是否规范，用以反映和考核部门（单位）资产管理的整体水平。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</si>
  <si>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</si>
  <si>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</si>
  <si>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</si>
  <si>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绩效管理信息的汇总和应用情况</t>
  </si>
  <si>
    <t>根据中共中央国务院和北京市委市政府全面实施预算绩效管理的要求，严格落实预算绩效管理主体责任，扎实推进绩效目标管理、绩效运行监控和绩效评价管理的全过程绩效管理，对绩效目标偏离情况及时进行矫正，2022年度绩效目标完成情况良好。但部门全面绩效管理的资料收集、整理的及时性、充分性、完整性以及部分指标取值设置和考评标准、方式选取的科学性、合理性仍有待进一步加强。</t>
  </si>
  <si>
    <t>考核部门（单位）在绩效管理信息的汇总和应用情况。</t>
  </si>
  <si>
    <t>①部门（单位）是否制定相应的绩效管理规定；②部门（单位）是否开展全过程绩效管理；③部门（单位）是否及时对绩效信息进行汇总分析整理；④部门（单位）是否对绩效目标偏离情况及时进行矫正。每有一项不合格扣1分，扣完为止。</t>
  </si>
  <si>
    <t>结转结余率（4）</t>
  </si>
  <si>
    <t>结转结余率</t>
  </si>
  <si>
    <t>≤上年结转结余率</t>
  </si>
  <si>
    <t>结转结余率=结转结余总额/支出预算数×100%。
结转结余总额：部门（单位）本年度的结转资金与结余资金之和。</t>
  </si>
  <si>
    <t>部门结转结余率低于上年的不扣分；高于上年结余率，每高出1个百分点扣0.4分，扣完为止。</t>
  </si>
  <si>
    <t>部门预决算差异率（4）</t>
  </si>
  <si>
    <t>部门预决算差异率</t>
  </si>
  <si>
    <t>低于北京市市级平均差异率</t>
  </si>
  <si>
    <t>通过年度部门决算与年初部门预算对比，对部门的年度支出情况进行考核，衡量部门预算的约束力。
预决算差异率=（决算数-年初预算数）/年初预算数</t>
  </si>
  <si>
    <t>部门预决算差异率绝对数低于当年市级平均差异率绝对数（2.06%）不扣分，高于市级平均差异率绝对数的，每高于5%（含），扣减0.2分，扣完为止。预决算平均差异率=（所有部门支出总计-所有部门年初预算总计）/所有部门年初预算总计）</t>
  </si>
  <si>
    <t>合计</t>
  </si>
</sst>
</file>

<file path=xl/styles.xml><?xml version="1.0" encoding="utf-8"?>
<styleSheet xmlns="http://schemas.openxmlformats.org/spreadsheetml/2006/main">
  <numFmts count="5">
    <numFmt numFmtId="41" formatCode="_ * #,##0_ ;_ * \-#,##0_ ;_ * &quot;-&quot;_ ;_ @_ "/>
    <numFmt numFmtId="176" formatCode="0.00_ "/>
    <numFmt numFmtId="44" formatCode="_ &quot;￥&quot;* #,##0.00_ ;_ &quot;￥&quot;* \-#,##0.00_ ;_ &quot;￥&quot;* &quot;-&quot;??_ ;_ @_ "/>
    <numFmt numFmtId="43" formatCode="_ * #,##0.00_ ;_ * \-#,##0.00_ ;_ * &quot;-&quot;??_ ;_ @_ "/>
    <numFmt numFmtId="42" formatCode="_ &quot;￥&quot;* #,##0_ ;_ &quot;￥&quot;* \-#,##0_ ;_ &quot;￥&quot;* &quot;-&quot;_ ;_ @_ "/>
  </numFmts>
  <fonts count="32">
    <font>
      <sz val="11"/>
      <color theme="1"/>
      <name val="等线"/>
      <charset val="134"/>
      <scheme val="minor"/>
    </font>
    <font>
      <sz val="10"/>
      <color theme="1"/>
      <name val="等线"/>
      <charset val="134"/>
      <scheme val="minor"/>
    </font>
    <font>
      <sz val="11"/>
      <name val="等线"/>
      <charset val="134"/>
      <scheme val="minor"/>
    </font>
    <font>
      <sz val="11"/>
      <color rgb="FFFF0000"/>
      <name val="等线"/>
      <charset val="134"/>
      <scheme val="minor"/>
    </font>
    <font>
      <sz val="22"/>
      <color rgb="FF000000"/>
      <name val="方正小标宋简体"/>
      <charset val="134"/>
    </font>
    <font>
      <sz val="9"/>
      <color rgb="FF000000"/>
      <name val="宋体"/>
      <charset val="134"/>
    </font>
    <font>
      <sz val="10"/>
      <color rgb="FF000000"/>
      <name val="宋体"/>
      <charset val="134"/>
    </font>
    <font>
      <sz val="10"/>
      <name val="宋体"/>
      <charset val="134"/>
    </font>
    <font>
      <sz val="10"/>
      <color theme="1"/>
      <name val="宋体"/>
      <charset val="134"/>
    </font>
    <font>
      <sz val="10"/>
      <name val="等线"/>
      <charset val="134"/>
      <scheme val="minor"/>
    </font>
    <font>
      <b/>
      <sz val="10"/>
      <color rgb="FF000000"/>
      <name val="宋体"/>
      <charset val="134"/>
    </font>
    <font>
      <b/>
      <sz val="11"/>
      <color theme="1"/>
      <name val="等线"/>
      <charset val="134"/>
      <scheme val="minor"/>
    </font>
    <font>
      <sz val="10"/>
      <color rgb="FFFF0000"/>
      <name val="等线"/>
      <charset val="134"/>
      <scheme val="minor"/>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25" borderId="0" applyNumberFormat="0" applyBorder="0" applyAlignment="0" applyProtection="0">
      <alignment vertical="center"/>
    </xf>
    <xf numFmtId="0" fontId="28" fillId="22"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4" borderId="16" applyNumberFormat="0" applyFont="0" applyAlignment="0" applyProtection="0">
      <alignment vertical="center"/>
    </xf>
    <xf numFmtId="0" fontId="21" fillId="21"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4" applyNumberFormat="0" applyFill="0" applyAlignment="0" applyProtection="0">
      <alignment vertical="center"/>
    </xf>
    <xf numFmtId="0" fontId="15" fillId="0" borderId="14" applyNumberFormat="0" applyFill="0" applyAlignment="0" applyProtection="0">
      <alignment vertical="center"/>
    </xf>
    <xf numFmtId="0" fontId="21" fillId="27" borderId="0" applyNumberFormat="0" applyBorder="0" applyAlignment="0" applyProtection="0">
      <alignment vertical="center"/>
    </xf>
    <xf numFmtId="0" fontId="18" fillId="0" borderId="18" applyNumberFormat="0" applyFill="0" applyAlignment="0" applyProtection="0">
      <alignment vertical="center"/>
    </xf>
    <xf numFmtId="0" fontId="21" fillId="20" borderId="0" applyNumberFormat="0" applyBorder="0" applyAlignment="0" applyProtection="0">
      <alignment vertical="center"/>
    </xf>
    <xf numFmtId="0" fontId="22" fillId="13" borderId="15" applyNumberFormat="0" applyAlignment="0" applyProtection="0">
      <alignment vertical="center"/>
    </xf>
    <xf numFmtId="0" fontId="29" fillId="13" borderId="19" applyNumberFormat="0" applyAlignment="0" applyProtection="0">
      <alignment vertical="center"/>
    </xf>
    <xf numFmtId="0" fontId="14" fillId="4" borderId="13" applyNumberFormat="0" applyAlignment="0" applyProtection="0">
      <alignment vertical="center"/>
    </xf>
    <xf numFmtId="0" fontId="13" fillId="32" borderId="0" applyNumberFormat="0" applyBorder="0" applyAlignment="0" applyProtection="0">
      <alignment vertical="center"/>
    </xf>
    <xf numFmtId="0" fontId="21" fillId="17" borderId="0" applyNumberFormat="0" applyBorder="0" applyAlignment="0" applyProtection="0">
      <alignment vertical="center"/>
    </xf>
    <xf numFmtId="0" fontId="30" fillId="0" borderId="20" applyNumberFormat="0" applyFill="0" applyAlignment="0" applyProtection="0">
      <alignment vertical="center"/>
    </xf>
    <xf numFmtId="0" fontId="24" fillId="0" borderId="17"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3" fillId="24" borderId="0" applyNumberFormat="0" applyBorder="0" applyAlignment="0" applyProtection="0">
      <alignment vertical="center"/>
    </xf>
    <xf numFmtId="0" fontId="21" fillId="12" borderId="0" applyNumberFormat="0" applyBorder="0" applyAlignment="0" applyProtection="0">
      <alignment vertical="center"/>
    </xf>
    <xf numFmtId="0" fontId="13" fillId="23" borderId="0" applyNumberFormat="0" applyBorder="0" applyAlignment="0" applyProtection="0">
      <alignment vertical="center"/>
    </xf>
    <xf numFmtId="0" fontId="13" fillId="3" borderId="0" applyNumberFormat="0" applyBorder="0" applyAlignment="0" applyProtection="0">
      <alignment vertical="center"/>
    </xf>
    <xf numFmtId="0" fontId="13" fillId="30" borderId="0" applyNumberFormat="0" applyBorder="0" applyAlignment="0" applyProtection="0">
      <alignment vertical="center"/>
    </xf>
    <xf numFmtId="0" fontId="13" fillId="8"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13" fillId="29" borderId="0" applyNumberFormat="0" applyBorder="0" applyAlignment="0" applyProtection="0">
      <alignment vertical="center"/>
    </xf>
    <xf numFmtId="0" fontId="13" fillId="7"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6" borderId="0" applyNumberFormat="0" applyBorder="0" applyAlignment="0" applyProtection="0">
      <alignment vertical="center"/>
    </xf>
    <xf numFmtId="0" fontId="21" fillId="15" borderId="0" applyNumberFormat="0" applyBorder="0" applyAlignment="0" applyProtection="0">
      <alignment vertical="center"/>
    </xf>
    <xf numFmtId="0" fontId="13" fillId="6" borderId="0" applyNumberFormat="0" applyBorder="0" applyAlignment="0" applyProtection="0">
      <alignment vertical="center"/>
    </xf>
    <xf numFmtId="0" fontId="21" fillId="18" borderId="0" applyNumberFormat="0" applyBorder="0" applyAlignment="0" applyProtection="0">
      <alignment vertical="center"/>
    </xf>
  </cellStyleXfs>
  <cellXfs count="80">
    <xf numFmtId="0" fontId="0" fillId="0" borderId="0" xfId="0">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vertical="center" wrapText="1"/>
    </xf>
    <xf numFmtId="0" fontId="4" fillId="0" borderId="0" xfId="0" applyFont="1" applyAlignment="1">
      <alignment horizontal="center" wrapText="1"/>
    </xf>
    <xf numFmtId="0" fontId="4" fillId="0" borderId="0" xfId="0" applyFont="1" applyAlignment="1">
      <alignment horizontal="left"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43" fontId="7" fillId="0" borderId="1" xfId="8" applyFont="1" applyBorder="1" applyAlignment="1">
      <alignment horizontal="left" vertical="center" wrapText="1"/>
    </xf>
    <xf numFmtId="10" fontId="6"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2" fontId="7" fillId="0" borderId="3"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0" fontId="6" fillId="0" borderId="5" xfId="0" applyFont="1" applyBorder="1" applyAlignment="1">
      <alignment horizontal="center" vertical="center" wrapText="1"/>
    </xf>
    <xf numFmtId="10" fontId="6" fillId="0" borderId="2" xfId="0" applyNumberFormat="1" applyFont="1" applyBorder="1" applyAlignment="1">
      <alignment horizontal="center" vertical="center" wrapText="1"/>
    </xf>
    <xf numFmtId="0" fontId="7" fillId="0" borderId="5" xfId="0" applyFont="1" applyBorder="1" applyAlignment="1">
      <alignment horizontal="center" vertical="center" wrapText="1"/>
    </xf>
    <xf numFmtId="2" fontId="7" fillId="0" borderId="6"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10" fontId="6" fillId="0" borderId="5" xfId="0" applyNumberFormat="1" applyFont="1" applyBorder="1" applyAlignment="1">
      <alignment horizontal="center" vertical="center" wrapText="1"/>
    </xf>
    <xf numFmtId="0" fontId="6" fillId="0" borderId="8" xfId="0" applyFont="1" applyBorder="1" applyAlignment="1">
      <alignment horizontal="center" vertical="center" wrapText="1"/>
    </xf>
    <xf numFmtId="10" fontId="6"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2" fontId="7" fillId="0" borderId="9" xfId="0" applyNumberFormat="1" applyFont="1" applyBorder="1" applyAlignment="1">
      <alignment horizontal="center" vertical="center" wrapText="1"/>
    </xf>
    <xf numFmtId="2" fontId="7" fillId="0" borderId="10"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3" xfId="0" applyFont="1" applyBorder="1" applyAlignment="1">
      <alignment horizontal="center" vertical="center" wrapText="1"/>
    </xf>
    <xf numFmtId="0" fontId="7" fillId="0" borderId="1" xfId="0" applyFont="1" applyBorder="1" applyAlignment="1">
      <alignment horizontal="left" vertical="center" wrapText="1"/>
    </xf>
    <xf numFmtId="0" fontId="8" fillId="0" borderId="11"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left" vertical="center" wrapText="1"/>
    </xf>
    <xf numFmtId="0" fontId="6" fillId="0" borderId="11" xfId="0" applyFont="1" applyFill="1" applyBorder="1" applyAlignment="1">
      <alignment horizontal="center" vertical="center" wrapText="1"/>
    </xf>
    <xf numFmtId="0" fontId="1" fillId="0" borderId="1" xfId="0" applyFont="1" applyBorder="1" applyAlignment="1">
      <alignment horizontal="center" vertical="center" wrapText="1"/>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Font="1" applyFill="1" applyBorder="1" applyAlignment="1">
      <alignment horizontal="left" vertical="center" wrapText="1"/>
    </xf>
    <xf numFmtId="10" fontId="7" fillId="0" borderId="1" xfId="11"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6" xfId="0" applyFont="1" applyBorder="1" applyAlignment="1">
      <alignment horizontal="left" vertical="center" wrapText="1"/>
    </xf>
    <xf numFmtId="0" fontId="6" fillId="0" borderId="1" xfId="0" applyFont="1" applyFill="1" applyBorder="1" applyAlignment="1">
      <alignment horizontal="left" vertical="center" wrapText="1"/>
    </xf>
    <xf numFmtId="0" fontId="10" fillId="0" borderId="9" xfId="0" applyFont="1" applyBorder="1" applyAlignment="1">
      <alignment horizontal="left" vertical="center" wrapText="1"/>
    </xf>
    <xf numFmtId="0" fontId="6" fillId="0" borderId="8" xfId="0" applyFont="1" applyBorder="1" applyAlignment="1">
      <alignment horizontal="left" vertical="center" wrapText="1"/>
    </xf>
    <xf numFmtId="0" fontId="7" fillId="0" borderId="1" xfId="0" applyFont="1" applyFill="1" applyBorder="1" applyAlignment="1">
      <alignment vertical="center" wrapText="1"/>
    </xf>
    <xf numFmtId="10" fontId="6" fillId="0" borderId="2"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1" xfId="0" applyFont="1" applyBorder="1" applyAlignment="1">
      <alignment vertical="center" wrapText="1"/>
    </xf>
    <xf numFmtId="10" fontId="6" fillId="0" borderId="2" xfId="0" applyNumberFormat="1" applyFont="1" applyBorder="1" applyAlignment="1">
      <alignment horizontal="left" vertical="center" wrapText="1"/>
    </xf>
    <xf numFmtId="176" fontId="6" fillId="0" borderId="1" xfId="0" applyNumberFormat="1" applyFont="1" applyBorder="1" applyAlignment="1">
      <alignment horizontal="center" vertical="center" wrapText="1"/>
    </xf>
    <xf numFmtId="43" fontId="0" fillId="0" borderId="0" xfId="8" applyFont="1" applyAlignment="1">
      <alignment vertical="center" wrapText="1"/>
    </xf>
    <xf numFmtId="43" fontId="11" fillId="0" borderId="0" xfId="8" applyFont="1" applyAlignment="1">
      <alignment vertical="center" wrapText="1"/>
    </xf>
    <xf numFmtId="10" fontId="0" fillId="0" borderId="0" xfId="11" applyNumberFormat="1" applyFont="1" applyAlignment="1">
      <alignment vertical="center" wrapText="1"/>
    </xf>
    <xf numFmtId="0" fontId="12" fillId="0" borderId="0" xfId="0" applyFont="1" applyAlignment="1">
      <alignment vertical="center" wrapText="1"/>
    </xf>
    <xf numFmtId="0" fontId="6" fillId="0" borderId="4" xfId="0" applyFont="1" applyBorder="1" applyAlignment="1">
      <alignment horizontal="center" vertical="center" wrapText="1"/>
    </xf>
    <xf numFmtId="0" fontId="12" fillId="0" borderId="0" xfId="0" applyFont="1" applyAlignment="1">
      <alignment horizontal="center" vertical="center" wrapText="1"/>
    </xf>
    <xf numFmtId="0" fontId="8" fillId="0" borderId="12" xfId="0" applyFont="1" applyBorder="1" applyAlignment="1">
      <alignment horizontal="center" vertical="center" wrapText="1"/>
    </xf>
    <xf numFmtId="0" fontId="6" fillId="0" borderId="1" xfId="0" applyFont="1" applyFill="1" applyBorder="1" applyAlignment="1">
      <alignment vertical="center" wrapText="1"/>
    </xf>
    <xf numFmtId="0" fontId="6" fillId="0" borderId="12" xfId="0" applyFont="1" applyBorder="1" applyAlignment="1">
      <alignment horizontal="center" vertical="center" wrapText="1"/>
    </xf>
    <xf numFmtId="0" fontId="6" fillId="0" borderId="1" xfId="0" applyFont="1" applyBorder="1" applyAlignment="1">
      <alignment vertical="center" wrapText="1"/>
    </xf>
    <xf numFmtId="0" fontId="6" fillId="0" borderId="12" xfId="0" applyFont="1" applyFill="1" applyBorder="1" applyAlignment="1">
      <alignment horizontal="center"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2" xfId="0" applyFont="1" applyFill="1" applyBorder="1" applyAlignment="1">
      <alignment horizontal="left" vertical="center" wrapText="1"/>
    </xf>
    <xf numFmtId="10" fontId="12" fillId="0" borderId="0" xfId="0" applyNumberFormat="1" applyFont="1" applyAlignment="1">
      <alignment vertical="center" wrapText="1"/>
    </xf>
    <xf numFmtId="0" fontId="10" fillId="0" borderId="4" xfId="0" applyFont="1" applyBorder="1" applyAlignment="1">
      <alignment horizontal="left" vertical="center" wrapText="1"/>
    </xf>
    <xf numFmtId="0" fontId="6" fillId="0" borderId="2" xfId="0" applyFont="1" applyBorder="1" applyAlignment="1">
      <alignment vertical="center" wrapText="1"/>
    </xf>
    <xf numFmtId="0" fontId="10" fillId="0" borderId="7" xfId="0" applyFont="1" applyBorder="1" applyAlignment="1">
      <alignment horizontal="left" vertical="center" wrapText="1"/>
    </xf>
    <xf numFmtId="0" fontId="6" fillId="0" borderId="5" xfId="0" applyFont="1" applyBorder="1" applyAlignment="1">
      <alignmen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6" fillId="0" borderId="2"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54"/>
  <sheetViews>
    <sheetView tabSelected="1" zoomScale="85" zoomScaleNormal="85" workbookViewId="0">
      <selection activeCell="C7" sqref="C7"/>
    </sheetView>
  </sheetViews>
  <sheetFormatPr defaultColWidth="9" defaultRowHeight="14.4"/>
  <cols>
    <col min="1" max="1" width="10.3333333333333" style="3" customWidth="1"/>
    <col min="2" max="2" width="17" style="4" customWidth="1"/>
    <col min="3" max="3" width="26.6574074074074" style="5" customWidth="1"/>
    <col min="4" max="4" width="24.1666666666667" style="5" customWidth="1"/>
    <col min="5" max="5" width="47.4444444444444" style="6" customWidth="1"/>
    <col min="6" max="6" width="10.5740740740741" style="3" customWidth="1"/>
    <col min="7" max="7" width="10.3240740740741" style="3" customWidth="1"/>
    <col min="8" max="8" width="13.5555555555556" style="3" customWidth="1"/>
    <col min="9" max="9" width="23" style="3" customWidth="1"/>
    <col min="10" max="10" width="37.7685185185185" style="3" customWidth="1"/>
    <col min="11" max="11" width="28.5555555555556" style="7" customWidth="1"/>
    <col min="12" max="12" width="26.1018518518519" style="3" customWidth="1"/>
    <col min="13" max="16384" width="9" style="3"/>
  </cols>
  <sheetData>
    <row r="1" ht="29.4" spans="1:10">
      <c r="A1" s="8" t="s">
        <v>0</v>
      </c>
      <c r="B1" s="8"/>
      <c r="C1" s="9"/>
      <c r="D1" s="9"/>
      <c r="E1" s="9"/>
      <c r="F1" s="8"/>
      <c r="G1" s="8"/>
      <c r="H1" s="8"/>
      <c r="I1" s="8"/>
      <c r="J1" s="8"/>
    </row>
    <row r="2" spans="1:10">
      <c r="A2" s="10" t="s">
        <v>1</v>
      </c>
      <c r="B2" s="11"/>
      <c r="C2" s="10"/>
      <c r="D2" s="10"/>
      <c r="E2" s="10"/>
      <c r="F2" s="10"/>
      <c r="G2" s="10"/>
      <c r="H2" s="10"/>
      <c r="I2" s="10"/>
      <c r="J2" s="10"/>
    </row>
    <row r="3" spans="1:10">
      <c r="A3" s="12" t="s">
        <v>2</v>
      </c>
      <c r="B3" s="12" t="s">
        <v>3</v>
      </c>
      <c r="C3" s="13" t="s">
        <v>4</v>
      </c>
      <c r="D3" s="13" t="s">
        <v>5</v>
      </c>
      <c r="E3" s="12" t="s">
        <v>6</v>
      </c>
      <c r="F3" s="13" t="s">
        <v>7</v>
      </c>
      <c r="G3" s="13" t="s">
        <v>8</v>
      </c>
      <c r="H3" s="13"/>
      <c r="I3" s="13" t="s">
        <v>9</v>
      </c>
      <c r="J3" s="13" t="s">
        <v>10</v>
      </c>
    </row>
    <row r="4" ht="63.6" customHeight="1" spans="1:10">
      <c r="A4" s="14" t="s">
        <v>11</v>
      </c>
      <c r="B4" s="12" t="s">
        <v>12</v>
      </c>
      <c r="C4" s="15">
        <v>15675.82</v>
      </c>
      <c r="D4" s="15">
        <v>15432.07</v>
      </c>
      <c r="E4" s="16">
        <f>D4/C4</f>
        <v>0.984450574196438</v>
      </c>
      <c r="F4" s="17">
        <v>20</v>
      </c>
      <c r="G4" s="18">
        <f>E4*F4</f>
        <v>19.6890114839288</v>
      </c>
      <c r="H4" s="19"/>
      <c r="I4" s="17" t="s">
        <v>13</v>
      </c>
      <c r="J4" s="17" t="s">
        <v>14</v>
      </c>
    </row>
    <row r="5" customFormat="1" ht="63.6" customHeight="1" spans="1:11">
      <c r="A5" s="20"/>
      <c r="B5" s="12" t="s">
        <v>15</v>
      </c>
      <c r="C5" s="15">
        <v>2490.22</v>
      </c>
      <c r="D5" s="15">
        <v>2436.6</v>
      </c>
      <c r="E5" s="21" t="s">
        <v>16</v>
      </c>
      <c r="F5" s="22"/>
      <c r="G5" s="23"/>
      <c r="H5" s="24"/>
      <c r="I5" s="22"/>
      <c r="J5" s="22"/>
      <c r="K5" s="7"/>
    </row>
    <row r="6" customFormat="1" ht="63.6" customHeight="1" spans="1:11">
      <c r="A6" s="20"/>
      <c r="B6" s="12" t="s">
        <v>17</v>
      </c>
      <c r="C6" s="15">
        <v>13185.6</v>
      </c>
      <c r="D6" s="15">
        <v>12995.47</v>
      </c>
      <c r="E6" s="25"/>
      <c r="F6" s="22"/>
      <c r="G6" s="23"/>
      <c r="H6" s="24"/>
      <c r="I6" s="22"/>
      <c r="J6" s="22"/>
      <c r="K6" s="7"/>
    </row>
    <row r="7" customFormat="1" ht="63.6" customHeight="1" spans="1:11">
      <c r="A7" s="26"/>
      <c r="B7" s="12" t="s">
        <v>18</v>
      </c>
      <c r="C7" s="15">
        <v>0</v>
      </c>
      <c r="D7" s="15">
        <v>0</v>
      </c>
      <c r="E7" s="27"/>
      <c r="F7" s="28"/>
      <c r="G7" s="29"/>
      <c r="H7" s="30"/>
      <c r="I7" s="28"/>
      <c r="J7" s="28"/>
      <c r="K7" s="7"/>
    </row>
    <row r="8" s="1" customFormat="1" ht="29.4" customHeight="1" spans="1:11">
      <c r="A8" s="31" t="s">
        <v>19</v>
      </c>
      <c r="B8" s="12"/>
      <c r="C8" s="31"/>
      <c r="D8" s="31"/>
      <c r="E8" s="31"/>
      <c r="F8" s="31"/>
      <c r="G8" s="31"/>
      <c r="H8" s="31"/>
      <c r="I8" s="31"/>
      <c r="J8" s="31"/>
      <c r="K8" s="61"/>
    </row>
    <row r="9" s="2" customFormat="1" ht="25.05" customHeight="1" spans="1:11">
      <c r="A9" s="12" t="s">
        <v>20</v>
      </c>
      <c r="B9" s="12" t="s">
        <v>3</v>
      </c>
      <c r="C9" s="13" t="s">
        <v>21</v>
      </c>
      <c r="D9" s="13" t="s">
        <v>22</v>
      </c>
      <c r="E9" s="12" t="s">
        <v>23</v>
      </c>
      <c r="F9" s="12" t="s">
        <v>7</v>
      </c>
      <c r="G9" s="12" t="s">
        <v>8</v>
      </c>
      <c r="H9" s="32" t="s">
        <v>9</v>
      </c>
      <c r="I9" s="62"/>
      <c r="J9" s="12" t="s">
        <v>10</v>
      </c>
      <c r="K9" s="63"/>
    </row>
    <row r="10" s="1" customFormat="1" ht="36" spans="1:11">
      <c r="A10" s="12" t="s">
        <v>24</v>
      </c>
      <c r="B10" s="12" t="s">
        <v>25</v>
      </c>
      <c r="C10" s="33" t="s">
        <v>26</v>
      </c>
      <c r="D10" s="33" t="s">
        <v>27</v>
      </c>
      <c r="E10" s="31" t="s">
        <v>28</v>
      </c>
      <c r="F10" s="12">
        <v>3</v>
      </c>
      <c r="G10" s="12">
        <v>3</v>
      </c>
      <c r="H10" s="34" t="s">
        <v>29</v>
      </c>
      <c r="I10" s="64"/>
      <c r="J10" s="65" t="s">
        <v>30</v>
      </c>
      <c r="K10" s="61"/>
    </row>
    <row r="11" s="1" customFormat="1" ht="36" spans="1:11">
      <c r="A11" s="12"/>
      <c r="B11" s="12"/>
      <c r="C11" s="33" t="s">
        <v>31</v>
      </c>
      <c r="D11" s="33" t="s">
        <v>32</v>
      </c>
      <c r="E11" s="31" t="s">
        <v>33</v>
      </c>
      <c r="F11" s="12">
        <v>3</v>
      </c>
      <c r="G11" s="12">
        <v>3</v>
      </c>
      <c r="H11" s="35" t="s">
        <v>34</v>
      </c>
      <c r="I11" s="66"/>
      <c r="J11" s="65" t="s">
        <v>30</v>
      </c>
      <c r="K11" s="61"/>
    </row>
    <row r="12" s="1" customFormat="1" ht="36" spans="1:11">
      <c r="A12" s="12"/>
      <c r="B12" s="12"/>
      <c r="C12" s="33" t="s">
        <v>35</v>
      </c>
      <c r="D12" s="36" t="s">
        <v>36</v>
      </c>
      <c r="E12" s="33" t="s">
        <v>37</v>
      </c>
      <c r="F12" s="12">
        <v>3</v>
      </c>
      <c r="G12" s="12">
        <v>3</v>
      </c>
      <c r="H12" s="35" t="s">
        <v>38</v>
      </c>
      <c r="I12" s="66"/>
      <c r="J12" s="65" t="s">
        <v>30</v>
      </c>
      <c r="K12" s="61"/>
    </row>
    <row r="13" s="1" customFormat="1" ht="36" spans="1:11">
      <c r="A13" s="12"/>
      <c r="B13" s="12"/>
      <c r="C13" s="33" t="s">
        <v>39</v>
      </c>
      <c r="D13" s="33" t="s">
        <v>40</v>
      </c>
      <c r="E13" s="31" t="s">
        <v>41</v>
      </c>
      <c r="F13" s="12">
        <v>3</v>
      </c>
      <c r="G13" s="12">
        <v>3</v>
      </c>
      <c r="H13" s="35" t="s">
        <v>42</v>
      </c>
      <c r="I13" s="66"/>
      <c r="J13" s="65" t="s">
        <v>30</v>
      </c>
      <c r="K13" s="61"/>
    </row>
    <row r="14" s="1" customFormat="1" ht="72" spans="1:11">
      <c r="A14" s="12"/>
      <c r="B14" s="12" t="s">
        <v>43</v>
      </c>
      <c r="C14" s="33" t="s">
        <v>44</v>
      </c>
      <c r="D14" s="33" t="s">
        <v>45</v>
      </c>
      <c r="E14" s="33" t="s">
        <v>46</v>
      </c>
      <c r="F14" s="12">
        <v>4</v>
      </c>
      <c r="G14" s="12">
        <v>4</v>
      </c>
      <c r="H14" s="35" t="s">
        <v>47</v>
      </c>
      <c r="I14" s="66"/>
      <c r="J14" s="67" t="s">
        <v>48</v>
      </c>
      <c r="K14" s="61"/>
    </row>
    <row r="15" s="1" customFormat="1" ht="77.4" customHeight="1" spans="1:11">
      <c r="A15" s="12"/>
      <c r="B15" s="12"/>
      <c r="C15" s="33" t="s">
        <v>49</v>
      </c>
      <c r="D15" s="33" t="s">
        <v>50</v>
      </c>
      <c r="E15" s="37">
        <v>1</v>
      </c>
      <c r="F15" s="12">
        <v>3</v>
      </c>
      <c r="G15" s="12">
        <v>3</v>
      </c>
      <c r="H15" s="38" t="s">
        <v>51</v>
      </c>
      <c r="I15" s="68"/>
      <c r="J15" s="67" t="s">
        <v>52</v>
      </c>
      <c r="K15" s="61"/>
    </row>
    <row r="16" s="1" customFormat="1" ht="63" customHeight="1" spans="1:11">
      <c r="A16" s="12"/>
      <c r="B16" s="12"/>
      <c r="C16" s="33" t="s">
        <v>53</v>
      </c>
      <c r="D16" s="33" t="s">
        <v>50</v>
      </c>
      <c r="E16" s="37">
        <v>1</v>
      </c>
      <c r="F16" s="12">
        <v>3</v>
      </c>
      <c r="G16" s="12">
        <v>3</v>
      </c>
      <c r="H16" s="38" t="s">
        <v>54</v>
      </c>
      <c r="I16" s="68"/>
      <c r="J16" s="67" t="s">
        <v>52</v>
      </c>
      <c r="K16" s="61"/>
    </row>
    <row r="17" s="1" customFormat="1" ht="48" customHeight="1" spans="1:11">
      <c r="A17" s="12"/>
      <c r="B17" s="12" t="s">
        <v>55</v>
      </c>
      <c r="C17" s="33" t="s">
        <v>56</v>
      </c>
      <c r="D17" s="33" t="s">
        <v>57</v>
      </c>
      <c r="E17" s="33" t="s">
        <v>58</v>
      </c>
      <c r="F17" s="39">
        <v>2</v>
      </c>
      <c r="G17" s="12">
        <v>1.5</v>
      </c>
      <c r="H17" s="40" t="s">
        <v>59</v>
      </c>
      <c r="I17" s="69"/>
      <c r="J17" s="67" t="s">
        <v>48</v>
      </c>
      <c r="K17" s="61"/>
    </row>
    <row r="18" s="1" customFormat="1" ht="47.4" customHeight="1" spans="1:11">
      <c r="A18" s="12"/>
      <c r="B18" s="12"/>
      <c r="C18" s="33" t="s">
        <v>60</v>
      </c>
      <c r="D18" s="33" t="s">
        <v>61</v>
      </c>
      <c r="E18" s="31" t="s">
        <v>62</v>
      </c>
      <c r="F18" s="39">
        <v>2</v>
      </c>
      <c r="G18" s="12">
        <v>2</v>
      </c>
      <c r="H18" s="41" t="s">
        <v>63</v>
      </c>
      <c r="I18" s="70"/>
      <c r="J18" s="67" t="s">
        <v>48</v>
      </c>
      <c r="K18" s="61"/>
    </row>
    <row r="19" s="1" customFormat="1" ht="99" customHeight="1" spans="1:11">
      <c r="A19" s="12"/>
      <c r="B19" s="12" t="s">
        <v>64</v>
      </c>
      <c r="C19" s="33" t="s">
        <v>65</v>
      </c>
      <c r="D19" s="42" t="s">
        <v>66</v>
      </c>
      <c r="E19" s="43">
        <v>0.9785</v>
      </c>
      <c r="F19" s="44">
        <v>2</v>
      </c>
      <c r="G19" s="45">
        <v>2</v>
      </c>
      <c r="H19" s="46" t="s">
        <v>67</v>
      </c>
      <c r="I19" s="71"/>
      <c r="J19" s="65" t="s">
        <v>68</v>
      </c>
      <c r="K19" s="72"/>
    </row>
    <row r="20" s="1" customFormat="1" ht="60.6" customHeight="1" spans="1:11">
      <c r="A20" s="12"/>
      <c r="B20" s="12"/>
      <c r="C20" s="33" t="s">
        <v>69</v>
      </c>
      <c r="D20" s="42" t="s">
        <v>66</v>
      </c>
      <c r="E20" s="43">
        <v>0.9856</v>
      </c>
      <c r="F20" s="44">
        <v>1</v>
      </c>
      <c r="G20" s="45">
        <v>1</v>
      </c>
      <c r="H20" s="46" t="s">
        <v>70</v>
      </c>
      <c r="I20" s="71"/>
      <c r="J20" s="65" t="s">
        <v>68</v>
      </c>
      <c r="K20" s="72"/>
    </row>
    <row r="21" s="1" customFormat="1" ht="76.8" customHeight="1" spans="1:11">
      <c r="A21" s="12"/>
      <c r="B21" s="12"/>
      <c r="C21" s="33" t="s">
        <v>71</v>
      </c>
      <c r="D21" s="42" t="s">
        <v>66</v>
      </c>
      <c r="E21" s="43">
        <v>0.1408</v>
      </c>
      <c r="F21" s="44">
        <v>1</v>
      </c>
      <c r="G21" s="45">
        <v>1</v>
      </c>
      <c r="H21" s="46" t="s">
        <v>72</v>
      </c>
      <c r="I21" s="71"/>
      <c r="J21" s="65" t="s">
        <v>68</v>
      </c>
      <c r="K21" s="72"/>
    </row>
    <row r="22" s="1" customFormat="1" ht="64" customHeight="1" spans="1:11">
      <c r="A22" s="14" t="s">
        <v>73</v>
      </c>
      <c r="B22" s="12" t="s">
        <v>74</v>
      </c>
      <c r="C22" s="33" t="s">
        <v>75</v>
      </c>
      <c r="D22" s="33" t="s">
        <v>76</v>
      </c>
      <c r="E22" s="31" t="s">
        <v>77</v>
      </c>
      <c r="F22" s="39">
        <v>4</v>
      </c>
      <c r="G22" s="12">
        <v>4</v>
      </c>
      <c r="H22" s="47" t="s">
        <v>78</v>
      </c>
      <c r="I22" s="73"/>
      <c r="J22" s="74" t="s">
        <v>79</v>
      </c>
      <c r="K22" s="61"/>
    </row>
    <row r="23" s="1" customFormat="1" ht="55.2" customHeight="1" spans="1:11">
      <c r="A23" s="20"/>
      <c r="B23" s="12" t="s">
        <v>80</v>
      </c>
      <c r="C23" s="42" t="s">
        <v>81</v>
      </c>
      <c r="D23" s="42" t="s">
        <v>82</v>
      </c>
      <c r="E23" s="42" t="s">
        <v>83</v>
      </c>
      <c r="F23" s="12">
        <v>4</v>
      </c>
      <c r="G23" s="35">
        <v>4</v>
      </c>
      <c r="H23" s="48"/>
      <c r="I23" s="75"/>
      <c r="J23" s="76" t="s">
        <v>84</v>
      </c>
      <c r="K23" s="61"/>
    </row>
    <row r="24" s="1" customFormat="1" ht="52.2" customHeight="1" spans="1:11">
      <c r="A24" s="20"/>
      <c r="B24" s="12"/>
      <c r="C24" s="42" t="s">
        <v>85</v>
      </c>
      <c r="D24" s="42" t="s">
        <v>86</v>
      </c>
      <c r="E24" s="49" t="s">
        <v>87</v>
      </c>
      <c r="F24" s="12">
        <v>2</v>
      </c>
      <c r="G24" s="35">
        <v>2</v>
      </c>
      <c r="H24" s="48"/>
      <c r="I24" s="75"/>
      <c r="J24" s="76" t="s">
        <v>88</v>
      </c>
      <c r="K24" s="61"/>
    </row>
    <row r="25" s="1" customFormat="1" ht="45.6" customHeight="1" spans="1:11">
      <c r="A25" s="20"/>
      <c r="B25" s="12" t="s">
        <v>89</v>
      </c>
      <c r="C25" s="42" t="s">
        <v>90</v>
      </c>
      <c r="D25" s="42" t="s">
        <v>91</v>
      </c>
      <c r="E25" s="49" t="s">
        <v>92</v>
      </c>
      <c r="F25" s="12">
        <v>2</v>
      </c>
      <c r="G25" s="35">
        <v>2</v>
      </c>
      <c r="H25" s="48"/>
      <c r="I25" s="75"/>
      <c r="J25" s="76" t="s">
        <v>93</v>
      </c>
      <c r="K25" s="61"/>
    </row>
    <row r="26" s="1" customFormat="1" ht="61.05" customHeight="1" spans="1:11">
      <c r="A26" s="20"/>
      <c r="B26" s="14" t="s">
        <v>94</v>
      </c>
      <c r="C26" s="33" t="s">
        <v>95</v>
      </c>
      <c r="D26" s="33" t="s">
        <v>76</v>
      </c>
      <c r="E26" s="31" t="s">
        <v>96</v>
      </c>
      <c r="F26" s="12">
        <v>4</v>
      </c>
      <c r="G26" s="35">
        <v>4</v>
      </c>
      <c r="H26" s="48"/>
      <c r="I26" s="75"/>
      <c r="J26" s="74" t="s">
        <v>79</v>
      </c>
      <c r="K26" s="61"/>
    </row>
    <row r="27" s="1" customFormat="1" ht="52.05" customHeight="1" spans="1:11">
      <c r="A27" s="26"/>
      <c r="B27" s="20"/>
      <c r="C27" s="33" t="s">
        <v>97</v>
      </c>
      <c r="D27" s="33" t="s">
        <v>98</v>
      </c>
      <c r="E27" s="31" t="s">
        <v>99</v>
      </c>
      <c r="F27" s="12">
        <v>4</v>
      </c>
      <c r="G27" s="35">
        <v>4</v>
      </c>
      <c r="H27" s="48"/>
      <c r="I27" s="75"/>
      <c r="J27" s="76" t="s">
        <v>100</v>
      </c>
      <c r="K27" s="61"/>
    </row>
    <row r="28" s="1" customFormat="1" ht="43.05" customHeight="1" spans="1:11">
      <c r="A28" s="14" t="s">
        <v>101</v>
      </c>
      <c r="B28" s="14" t="s">
        <v>102</v>
      </c>
      <c r="C28" s="33" t="s">
        <v>103</v>
      </c>
      <c r="D28" s="42" t="s">
        <v>104</v>
      </c>
      <c r="E28" s="31" t="s">
        <v>105</v>
      </c>
      <c r="F28" s="12">
        <v>5</v>
      </c>
      <c r="G28" s="35">
        <v>5</v>
      </c>
      <c r="H28" s="48"/>
      <c r="I28" s="75"/>
      <c r="J28" s="67" t="s">
        <v>48</v>
      </c>
      <c r="K28" s="61"/>
    </row>
    <row r="29" s="1" customFormat="1" ht="72" customHeight="1" spans="1:11">
      <c r="A29" s="26"/>
      <c r="B29" s="26"/>
      <c r="C29" s="33" t="s">
        <v>106</v>
      </c>
      <c r="D29" s="42" t="s">
        <v>107</v>
      </c>
      <c r="E29" s="31" t="s">
        <v>108</v>
      </c>
      <c r="F29" s="12">
        <v>5</v>
      </c>
      <c r="G29" s="35">
        <v>5</v>
      </c>
      <c r="H29" s="50"/>
      <c r="I29" s="77"/>
      <c r="J29" s="67" t="s">
        <v>48</v>
      </c>
      <c r="K29" s="61"/>
    </row>
    <row r="30" s="1" customFormat="1" ht="25.05" customHeight="1" spans="1:11">
      <c r="A30" s="31" t="s">
        <v>109</v>
      </c>
      <c r="B30" s="12"/>
      <c r="C30" s="31"/>
      <c r="D30" s="31"/>
      <c r="E30" s="31"/>
      <c r="F30" s="31"/>
      <c r="G30" s="31"/>
      <c r="H30" s="51"/>
      <c r="I30" s="51"/>
      <c r="J30" s="31"/>
      <c r="K30" s="61"/>
    </row>
    <row r="31" s="1" customFormat="1" ht="25.05" customHeight="1" spans="1:11">
      <c r="A31" s="12" t="s">
        <v>20</v>
      </c>
      <c r="B31" s="12" t="s">
        <v>110</v>
      </c>
      <c r="C31" s="33" t="s">
        <v>111</v>
      </c>
      <c r="D31" s="33" t="s">
        <v>22</v>
      </c>
      <c r="E31" s="31" t="s">
        <v>23</v>
      </c>
      <c r="F31" s="12" t="s">
        <v>7</v>
      </c>
      <c r="G31" s="12" t="s">
        <v>8</v>
      </c>
      <c r="H31" s="35" t="s">
        <v>9</v>
      </c>
      <c r="I31" s="66"/>
      <c r="J31" s="12" t="s">
        <v>10</v>
      </c>
      <c r="K31" s="61"/>
    </row>
    <row r="32" s="1" customFormat="1" ht="60" spans="1:11">
      <c r="A32" s="12" t="s">
        <v>112</v>
      </c>
      <c r="B32" s="12" t="s">
        <v>113</v>
      </c>
      <c r="C32" s="33" t="s">
        <v>114</v>
      </c>
      <c r="D32" s="33" t="s">
        <v>115</v>
      </c>
      <c r="E32" s="31" t="s">
        <v>116</v>
      </c>
      <c r="F32" s="12">
        <v>1</v>
      </c>
      <c r="G32" s="12">
        <v>1</v>
      </c>
      <c r="H32" s="41" t="s">
        <v>117</v>
      </c>
      <c r="I32" s="78"/>
      <c r="J32" s="31" t="s">
        <v>118</v>
      </c>
      <c r="K32" s="61"/>
    </row>
    <row r="33" s="1" customFormat="1" ht="147.6" customHeight="1" spans="1:11">
      <c r="A33" s="12"/>
      <c r="B33" s="12"/>
      <c r="C33" s="33" t="s">
        <v>119</v>
      </c>
      <c r="D33" s="33" t="s">
        <v>120</v>
      </c>
      <c r="E33" s="31" t="s">
        <v>121</v>
      </c>
      <c r="F33" s="12">
        <v>2</v>
      </c>
      <c r="G33" s="12">
        <v>2</v>
      </c>
      <c r="H33" s="41" t="s">
        <v>122</v>
      </c>
      <c r="I33" s="78"/>
      <c r="J33" s="31" t="s">
        <v>123</v>
      </c>
      <c r="K33" s="61"/>
    </row>
    <row r="34" s="1" customFormat="1" ht="76" customHeight="1" spans="1:11">
      <c r="A34" s="12"/>
      <c r="B34" s="12"/>
      <c r="C34" s="33" t="s">
        <v>124</v>
      </c>
      <c r="D34" s="33" t="s">
        <v>125</v>
      </c>
      <c r="E34" s="31" t="s">
        <v>126</v>
      </c>
      <c r="F34" s="12">
        <v>3</v>
      </c>
      <c r="G34" s="12">
        <v>3</v>
      </c>
      <c r="H34" s="41" t="s">
        <v>127</v>
      </c>
      <c r="I34" s="78"/>
      <c r="J34" s="31" t="s">
        <v>128</v>
      </c>
      <c r="K34" s="61"/>
    </row>
    <row r="35" s="1" customFormat="1" ht="108" spans="1:11">
      <c r="A35" s="12"/>
      <c r="B35" s="12" t="s">
        <v>129</v>
      </c>
      <c r="C35" s="33" t="s">
        <v>130</v>
      </c>
      <c r="D35" s="33" t="s">
        <v>131</v>
      </c>
      <c r="E35" s="31" t="s">
        <v>132</v>
      </c>
      <c r="F35" s="12">
        <v>4</v>
      </c>
      <c r="G35" s="12">
        <v>2.4</v>
      </c>
      <c r="H35" s="41" t="s">
        <v>133</v>
      </c>
      <c r="I35" s="78"/>
      <c r="J35" s="31" t="s">
        <v>134</v>
      </c>
      <c r="K35" s="61"/>
    </row>
    <row r="36" s="1" customFormat="1" ht="96" spans="1:11">
      <c r="A36" s="12"/>
      <c r="B36" s="12" t="s">
        <v>135</v>
      </c>
      <c r="C36" s="33" t="s">
        <v>136</v>
      </c>
      <c r="D36" s="33" t="s">
        <v>137</v>
      </c>
      <c r="E36" s="31" t="s">
        <v>138</v>
      </c>
      <c r="F36" s="12">
        <v>4</v>
      </c>
      <c r="G36" s="12">
        <v>3</v>
      </c>
      <c r="H36" s="41" t="s">
        <v>139</v>
      </c>
      <c r="I36" s="78"/>
      <c r="J36" s="31" t="s">
        <v>140</v>
      </c>
      <c r="K36" s="61"/>
    </row>
    <row r="37" s="1" customFormat="1" ht="67" customHeight="1" spans="1:11">
      <c r="A37" s="12"/>
      <c r="B37" s="45" t="s">
        <v>141</v>
      </c>
      <c r="C37" s="52" t="s">
        <v>142</v>
      </c>
      <c r="D37" s="52" t="s">
        <v>143</v>
      </c>
      <c r="E37" s="53">
        <v>0.0319</v>
      </c>
      <c r="F37" s="54">
        <v>3</v>
      </c>
      <c r="G37" s="54">
        <v>3</v>
      </c>
      <c r="H37" s="46" t="s">
        <v>144</v>
      </c>
      <c r="I37" s="46"/>
      <c r="J37" s="79" t="s">
        <v>145</v>
      </c>
      <c r="K37" s="61"/>
    </row>
    <row r="38" s="1" customFormat="1" ht="93" customHeight="1" spans="1:11">
      <c r="A38" s="12"/>
      <c r="B38" s="12" t="s">
        <v>146</v>
      </c>
      <c r="C38" s="55" t="s">
        <v>147</v>
      </c>
      <c r="D38" s="55" t="s">
        <v>148</v>
      </c>
      <c r="E38" s="56">
        <v>-0.0155</v>
      </c>
      <c r="F38" s="12">
        <v>3</v>
      </c>
      <c r="G38" s="12">
        <v>3</v>
      </c>
      <c r="H38" s="41" t="s">
        <v>149</v>
      </c>
      <c r="I38" s="70"/>
      <c r="J38" s="31" t="s">
        <v>150</v>
      </c>
      <c r="K38" s="61"/>
    </row>
    <row r="39" s="1" customFormat="1" ht="25.05" customHeight="1" spans="1:11">
      <c r="A39" s="12" t="s">
        <v>151</v>
      </c>
      <c r="B39" s="12"/>
      <c r="C39" s="31"/>
      <c r="D39" s="31"/>
      <c r="E39" s="31"/>
      <c r="F39" s="12">
        <f>F4+SUM(F10:F29)+SUM(F32:F36)+SUM(F37:F38)</f>
        <v>100</v>
      </c>
      <c r="G39" s="57">
        <f>G4+SUM(G10:G29)+SUM(G32:G38)</f>
        <v>96.5890114839288</v>
      </c>
      <c r="H39" s="12"/>
      <c r="I39" s="12"/>
      <c r="J39" s="12"/>
      <c r="K39" s="61"/>
    </row>
    <row r="48" spans="6:7">
      <c r="F48" s="58"/>
      <c r="G48" s="58"/>
    </row>
    <row r="49" spans="6:7">
      <c r="F49" s="58"/>
      <c r="G49" s="58"/>
    </row>
    <row r="50" spans="6:7">
      <c r="F50" s="58"/>
      <c r="G50" s="58"/>
    </row>
    <row r="51" spans="6:7">
      <c r="F51" s="58"/>
      <c r="G51" s="58"/>
    </row>
    <row r="52" spans="6:7">
      <c r="F52" s="59"/>
      <c r="G52" s="59"/>
    </row>
    <row r="53" spans="6:7">
      <c r="F53" s="58"/>
      <c r="G53" s="58"/>
    </row>
    <row r="54" spans="6:7">
      <c r="F54" s="58"/>
      <c r="G54" s="60"/>
    </row>
  </sheetData>
  <mergeCells count="47">
    <mergeCell ref="A1:J1"/>
    <mergeCell ref="A2:J2"/>
    <mergeCell ref="G3:H3"/>
    <mergeCell ref="A8:J8"/>
    <mergeCell ref="H9:I9"/>
    <mergeCell ref="H10:I10"/>
    <mergeCell ref="H11:I11"/>
    <mergeCell ref="H12:I12"/>
    <mergeCell ref="H13:I13"/>
    <mergeCell ref="H14:I14"/>
    <mergeCell ref="H15:I15"/>
    <mergeCell ref="H16:I16"/>
    <mergeCell ref="H17:I17"/>
    <mergeCell ref="H18:I18"/>
    <mergeCell ref="H19:I19"/>
    <mergeCell ref="H20:I20"/>
    <mergeCell ref="H21:I21"/>
    <mergeCell ref="A30:J30"/>
    <mergeCell ref="H31:I31"/>
    <mergeCell ref="H32:I32"/>
    <mergeCell ref="H33:I33"/>
    <mergeCell ref="H34:I34"/>
    <mergeCell ref="H35:I35"/>
    <mergeCell ref="H36:I36"/>
    <mergeCell ref="H37:I37"/>
    <mergeCell ref="H38:I38"/>
    <mergeCell ref="A39:E39"/>
    <mergeCell ref="H39:J39"/>
    <mergeCell ref="A4:A7"/>
    <mergeCell ref="A10:A21"/>
    <mergeCell ref="A22:A27"/>
    <mergeCell ref="A28:A29"/>
    <mergeCell ref="A32:A38"/>
    <mergeCell ref="B10:B13"/>
    <mergeCell ref="B14:B16"/>
    <mergeCell ref="B17:B18"/>
    <mergeCell ref="B19:B21"/>
    <mergeCell ref="B23:B24"/>
    <mergeCell ref="B26:B27"/>
    <mergeCell ref="B28:B29"/>
    <mergeCell ref="B32:B34"/>
    <mergeCell ref="E5:E7"/>
    <mergeCell ref="F4:F7"/>
    <mergeCell ref="I4:I7"/>
    <mergeCell ref="J4:J7"/>
    <mergeCell ref="H22:I29"/>
    <mergeCell ref="G4:H7"/>
  </mergeCells>
  <pageMargins left="0.707638888888889" right="0.707638888888889" top="0.747916666666667" bottom="0.747916666666667" header="0.313888888888889" footer="0.313888888888889"/>
  <pageSetup paperSize="8" scale="6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2022年部门整体绩效评价指标体系评分表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LJP</dc:creator>
  <cp:lastModifiedBy>阿鱼</cp:lastModifiedBy>
  <dcterms:created xsi:type="dcterms:W3CDTF">2023-05-11T02:52:00Z</dcterms:created>
  <dcterms:modified xsi:type="dcterms:W3CDTF">2023-08-10T05:59:27Z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F5E5ECF5BF224A288E255BDF20414679_12</vt:lpwstr>
  </property>
  <property fmtid="{D5CDD505-2E9C-101B-9397-08002B2CF9AE}" pid="3" name="KSOProductBuildVer">
    <vt:lpwstr>2052-10.8.0.5715</vt:lpwstr>
  </property>
</Properties>
</file>