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640" activeTab="0"/>
  </bookViews>
  <sheets>
    <sheet name="中央福彩公益金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<sst xmlns="http://schemas.openxmlformats.org/spreadsheetml/2006/main" count="47" uniqueCount="44">
  <si>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         单位：万元</t>
  </si>
  <si>
    <t>单位名称</t>
  </si>
  <si>
    <t>合计</t>
  </si>
  <si>
    <t>老年人福利类项目</t>
  </si>
  <si>
    <t>残疾人福利类项目</t>
  </si>
  <si>
    <t>儿童福利类项目</t>
  </si>
  <si>
    <t>社会公益类项目</t>
  </si>
  <si>
    <t>小计</t>
  </si>
  <si>
    <t>光荣院维修改造</t>
  </si>
  <si>
    <t>养老照料中心</t>
  </si>
  <si>
    <t>居家和社区养老服务试点经费</t>
  </si>
  <si>
    <t>区级儿童福利机构建设、机构内儿童“养治教康”项目</t>
  </si>
  <si>
    <t>残疾孤儿手术康复“明天计划”项目</t>
  </si>
  <si>
    <t>社会捐助体系建设和捐赠废旧纺织品综合利用项目</t>
  </si>
  <si>
    <t>流浪未成年人救助保护中心建设项目</t>
  </si>
  <si>
    <t>社会工作和志愿服务项目</t>
  </si>
  <si>
    <t>医疗救助</t>
  </si>
  <si>
    <t>市级</t>
  </si>
  <si>
    <t>北京市社区服务中心</t>
  </si>
  <si>
    <t>福利中心（北京市第三社会福利院）</t>
  </si>
  <si>
    <t>福利中心（北京市儿童福利院）</t>
  </si>
  <si>
    <t>区级</t>
  </si>
  <si>
    <t>东城区</t>
  </si>
  <si>
    <t>西城区</t>
  </si>
  <si>
    <t>朝阳区</t>
  </si>
  <si>
    <t>海淀区</t>
  </si>
  <si>
    <t>丰台区</t>
  </si>
  <si>
    <t>石景山</t>
  </si>
  <si>
    <t>房山区</t>
  </si>
  <si>
    <t>通州区</t>
  </si>
  <si>
    <t>顺义区</t>
  </si>
  <si>
    <t>昌平区</t>
  </si>
  <si>
    <t>大兴区</t>
  </si>
  <si>
    <t>门头沟</t>
  </si>
  <si>
    <t>怀柔区</t>
  </si>
  <si>
    <t>平谷区</t>
  </si>
  <si>
    <t>密云区</t>
  </si>
  <si>
    <t>延庆区</t>
  </si>
  <si>
    <t>北京市民政局（本级）</t>
  </si>
  <si>
    <t>福利中心（北京市康复辅具技术中心）</t>
  </si>
  <si>
    <t>北京市2017年民政部补助地方彩票公益金分配情况表</t>
  </si>
  <si>
    <t>附件</t>
  </si>
  <si>
    <t>合  计</t>
  </si>
  <si>
    <t>小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</si>
</sst>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5" sqref="S5"/>
    </sheetView>
  </sheetViews>
  <sheetFormatPr defaultColWidth="9.00390625" defaultRowHeight="20.25" customHeight="1" outlineLevelRow="1"/>
  <cols>
    <col min="1" max="1" width="3.875" style="4" customWidth="1"/>
    <col min="2" max="2" width="23.00390625" style="0" customWidth="1"/>
    <col min="3" max="3" width="10.50390625" style="0" bestFit="1" customWidth="1"/>
    <col min="4" max="4" width="6.25390625" style="0" bestFit="1" customWidth="1"/>
    <col min="5" max="5" width="8.25390625" style="0" customWidth="1"/>
    <col min="6" max="6" width="7.50390625" style="0" customWidth="1"/>
    <col min="7" max="7" width="10.50390625" style="0" customWidth="1"/>
    <col min="8" max="8" width="6.25390625" style="0" customWidth="1"/>
    <col min="9" max="9" width="8.375" style="0" customWidth="1"/>
    <col min="10" max="10" width="14.625" style="0" customWidth="1"/>
    <col min="11" max="11" width="10.00390625" style="0" customWidth="1"/>
    <col min="13" max="13" width="12.875" style="0" customWidth="1"/>
    <col min="14" max="14" width="12.50390625" style="0" customWidth="1"/>
    <col min="15" max="15" width="9.375" style="0" customWidth="1"/>
    <col min="16" max="16" width="10.375" style="0" customWidth="1"/>
  </cols>
  <sheetData>
    <row r="1" ht="20.25" customHeight="1">
      <c r="B1" s="20" t="s">
        <v>41</v>
      </c>
    </row>
    <row r="2" spans="1:15" ht="28.5" customHeight="1">
      <c r="A2" s="1" t="s">
        <v>40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</row>
    <row r="3" ht="13.5">
      <c r="N3" t="s">
        <v>0</v>
      </c>
    </row>
    <row r="4" spans="1:16" s="19" customFormat="1" ht="24.75" customHeight="1">
      <c r="A4" s="14" t="s">
        <v>1</v>
      </c>
      <c r="B4" s="14"/>
      <c r="C4" s="14" t="s">
        <v>2</v>
      </c>
      <c r="D4" s="16" t="s">
        <v>3</v>
      </c>
      <c r="E4" s="17"/>
      <c r="F4" s="17"/>
      <c r="G4" s="18"/>
      <c r="H4" s="14" t="s">
        <v>4</v>
      </c>
      <c r="I4" s="14" t="s">
        <v>5</v>
      </c>
      <c r="J4" s="14"/>
      <c r="K4" s="14"/>
      <c r="L4" s="14" t="s">
        <v>6</v>
      </c>
      <c r="M4" s="14"/>
      <c r="N4" s="14"/>
      <c r="O4" s="14"/>
      <c r="P4" s="14"/>
    </row>
    <row r="5" spans="1:16" s="19" customFormat="1" ht="54">
      <c r="A5" s="14"/>
      <c r="B5" s="14"/>
      <c r="C5" s="14"/>
      <c r="D5" s="10" t="s">
        <v>7</v>
      </c>
      <c r="E5" s="10" t="s">
        <v>8</v>
      </c>
      <c r="F5" s="10" t="s">
        <v>9</v>
      </c>
      <c r="G5" s="10" t="s">
        <v>10</v>
      </c>
      <c r="H5" s="14"/>
      <c r="I5" s="10" t="s">
        <v>7</v>
      </c>
      <c r="J5" s="10" t="s">
        <v>11</v>
      </c>
      <c r="K5" s="10" t="s">
        <v>12</v>
      </c>
      <c r="L5" s="10" t="s">
        <v>7</v>
      </c>
      <c r="M5" s="10" t="s">
        <v>13</v>
      </c>
      <c r="N5" s="10" t="s">
        <v>14</v>
      </c>
      <c r="O5" s="10" t="s">
        <v>15</v>
      </c>
      <c r="P5" s="10" t="s">
        <v>16</v>
      </c>
    </row>
    <row r="6" spans="1:16" s="7" customFormat="1" ht="20.25" customHeight="1">
      <c r="A6" s="15" t="s">
        <v>42</v>
      </c>
      <c r="B6" s="15"/>
      <c r="C6" s="6">
        <f aca="true" t="shared" si="0" ref="C6:P6">C12+C29</f>
        <v>7068</v>
      </c>
      <c r="D6" s="6">
        <f t="shared" si="0"/>
        <v>5321</v>
      </c>
      <c r="E6" s="6">
        <f t="shared" si="0"/>
        <v>580</v>
      </c>
      <c r="F6" s="6">
        <f t="shared" si="0"/>
        <v>2371</v>
      </c>
      <c r="G6" s="6">
        <f t="shared" si="0"/>
        <v>2370</v>
      </c>
      <c r="H6" s="6">
        <f t="shared" si="0"/>
        <v>602</v>
      </c>
      <c r="I6" s="6">
        <f t="shared" si="0"/>
        <v>600</v>
      </c>
      <c r="J6" s="6">
        <f t="shared" si="0"/>
        <v>380</v>
      </c>
      <c r="K6" s="6">
        <f t="shared" si="0"/>
        <v>220</v>
      </c>
      <c r="L6" s="6">
        <f t="shared" si="0"/>
        <v>545.0000000000001</v>
      </c>
      <c r="M6" s="6">
        <f t="shared" si="0"/>
        <v>62.00000000000001</v>
      </c>
      <c r="N6" s="6">
        <f t="shared" si="0"/>
        <v>171</v>
      </c>
      <c r="O6" s="6">
        <f t="shared" si="0"/>
        <v>32</v>
      </c>
      <c r="P6" s="6">
        <f t="shared" si="0"/>
        <v>280</v>
      </c>
    </row>
    <row r="7" spans="1:16" s="9" customFormat="1" ht="33" customHeight="1" outlineLevel="1">
      <c r="A7" s="14" t="s">
        <v>17</v>
      </c>
      <c r="B7" s="5" t="s">
        <v>38</v>
      </c>
      <c r="C7" s="8">
        <f>D7+H7+I7+L7</f>
        <v>220</v>
      </c>
      <c r="D7" s="8">
        <f>SUM(E7:G7)</f>
        <v>0</v>
      </c>
      <c r="E7" s="8"/>
      <c r="F7" s="8"/>
      <c r="G7" s="8"/>
      <c r="H7" s="8"/>
      <c r="I7" s="8">
        <f>J7+K7</f>
        <v>220</v>
      </c>
      <c r="J7" s="8"/>
      <c r="K7" s="8">
        <v>220</v>
      </c>
      <c r="L7" s="8">
        <f>SUM(M7:P7)</f>
        <v>0</v>
      </c>
      <c r="M7" s="8"/>
      <c r="N7" s="8"/>
      <c r="O7" s="8"/>
      <c r="P7" s="8"/>
    </row>
    <row r="8" spans="1:16" s="9" customFormat="1" ht="28.5" customHeight="1" outlineLevel="1">
      <c r="A8" s="14"/>
      <c r="B8" s="5" t="s">
        <v>18</v>
      </c>
      <c r="C8" s="8">
        <f>D8+H8+I8+L8</f>
        <v>32</v>
      </c>
      <c r="D8" s="8">
        <f>SUM(E8:G8)</f>
        <v>0</v>
      </c>
      <c r="E8" s="8"/>
      <c r="F8" s="8"/>
      <c r="G8" s="8"/>
      <c r="H8" s="8"/>
      <c r="I8" s="8">
        <f aca="true" t="shared" si="1" ref="I8:I28">J8+K8</f>
        <v>0</v>
      </c>
      <c r="J8" s="8"/>
      <c r="K8" s="8"/>
      <c r="L8" s="8">
        <f aca="true" t="shared" si="2" ref="L8:L28">SUM(M8:P8)</f>
        <v>32</v>
      </c>
      <c r="M8" s="8"/>
      <c r="N8" s="8"/>
      <c r="O8" s="8">
        <v>32</v>
      </c>
      <c r="P8" s="8"/>
    </row>
    <row r="9" spans="1:16" s="9" customFormat="1" ht="29.25" customHeight="1" outlineLevel="1">
      <c r="A9" s="14"/>
      <c r="B9" s="5" t="s">
        <v>19</v>
      </c>
      <c r="C9" s="8">
        <f>D9+H9+I9+L9</f>
        <v>462</v>
      </c>
      <c r="D9" s="8">
        <f>SUM(E9:G9)</f>
        <v>0</v>
      </c>
      <c r="E9" s="8"/>
      <c r="F9" s="8"/>
      <c r="G9" s="8"/>
      <c r="H9" s="8">
        <v>462</v>
      </c>
      <c r="I9" s="8">
        <f t="shared" si="1"/>
        <v>0</v>
      </c>
      <c r="J9" s="8"/>
      <c r="K9" s="8"/>
      <c r="L9" s="8">
        <f t="shared" si="2"/>
        <v>0</v>
      </c>
      <c r="M9" s="8"/>
      <c r="N9" s="8"/>
      <c r="O9" s="8"/>
      <c r="P9" s="8"/>
    </row>
    <row r="10" spans="1:16" s="9" customFormat="1" ht="27.75" customHeight="1" outlineLevel="1">
      <c r="A10" s="14"/>
      <c r="B10" s="5" t="s">
        <v>39</v>
      </c>
      <c r="C10" s="8">
        <f>D10+H10+I10+L10</f>
        <v>140</v>
      </c>
      <c r="D10" s="8">
        <f>SUM(E10:G10)</f>
        <v>0</v>
      </c>
      <c r="E10" s="8"/>
      <c r="F10" s="8"/>
      <c r="G10" s="8"/>
      <c r="H10" s="8">
        <v>140</v>
      </c>
      <c r="I10" s="8">
        <f t="shared" si="1"/>
        <v>0</v>
      </c>
      <c r="J10" s="8"/>
      <c r="K10" s="8"/>
      <c r="L10" s="8">
        <f t="shared" si="2"/>
        <v>0</v>
      </c>
      <c r="M10" s="8"/>
      <c r="N10" s="8"/>
      <c r="O10" s="8"/>
      <c r="P10" s="8"/>
    </row>
    <row r="11" spans="1:16" s="9" customFormat="1" ht="27" outlineLevel="1">
      <c r="A11" s="14"/>
      <c r="B11" s="5" t="s">
        <v>20</v>
      </c>
      <c r="C11" s="8">
        <f aca="true" t="shared" si="3" ref="C11:C28">D11+H11+I11+L11</f>
        <v>150</v>
      </c>
      <c r="D11" s="8">
        <f>SUM(E11:G11)</f>
        <v>0</v>
      </c>
      <c r="E11" s="8"/>
      <c r="F11" s="8"/>
      <c r="G11" s="8"/>
      <c r="H11" s="8"/>
      <c r="I11" s="8">
        <f t="shared" si="1"/>
        <v>150</v>
      </c>
      <c r="J11" s="8">
        <v>150</v>
      </c>
      <c r="K11" s="8"/>
      <c r="L11" s="8">
        <f t="shared" si="2"/>
        <v>0</v>
      </c>
      <c r="M11" s="8"/>
      <c r="N11" s="8"/>
      <c r="O11" s="8"/>
      <c r="P11" s="8"/>
    </row>
    <row r="12" spans="1:16" s="7" customFormat="1" ht="30.75" customHeight="1">
      <c r="A12" s="14"/>
      <c r="B12" s="10" t="s">
        <v>7</v>
      </c>
      <c r="C12" s="6">
        <f>SUM(C7:C11)</f>
        <v>1004</v>
      </c>
      <c r="D12" s="6">
        <f aca="true" t="shared" si="4" ref="D12:N12">SUM(D7:D11)</f>
        <v>0</v>
      </c>
      <c r="E12" s="6">
        <f t="shared" si="4"/>
        <v>0</v>
      </c>
      <c r="F12" s="6">
        <f t="shared" si="4"/>
        <v>0</v>
      </c>
      <c r="G12" s="6">
        <f t="shared" si="4"/>
        <v>0</v>
      </c>
      <c r="H12" s="6">
        <f t="shared" si="4"/>
        <v>602</v>
      </c>
      <c r="I12" s="6">
        <f t="shared" si="4"/>
        <v>370</v>
      </c>
      <c r="J12" s="6">
        <f t="shared" si="4"/>
        <v>150</v>
      </c>
      <c r="K12" s="6">
        <f t="shared" si="4"/>
        <v>220</v>
      </c>
      <c r="L12" s="6">
        <f>SUM(L7:L11)</f>
        <v>32</v>
      </c>
      <c r="M12" s="6">
        <f t="shared" si="4"/>
        <v>0</v>
      </c>
      <c r="N12" s="6">
        <f t="shared" si="4"/>
        <v>0</v>
      </c>
      <c r="O12" s="6">
        <f>SUM(O7:O11)</f>
        <v>32</v>
      </c>
      <c r="P12" s="6">
        <f>SUM(P7:P11)</f>
        <v>0</v>
      </c>
    </row>
    <row r="13" spans="1:16" s="9" customFormat="1" ht="20.25" customHeight="1" outlineLevel="1">
      <c r="A13" s="14" t="s">
        <v>21</v>
      </c>
      <c r="B13" s="8" t="s">
        <v>22</v>
      </c>
      <c r="C13" s="8">
        <f>D13+H13+I13+L13</f>
        <v>2.6845</v>
      </c>
      <c r="D13" s="8">
        <f aca="true" t="shared" si="5" ref="D13:D27">SUM(E13:G13)</f>
        <v>0</v>
      </c>
      <c r="E13" s="8"/>
      <c r="F13" s="8"/>
      <c r="G13" s="8"/>
      <c r="H13" s="8"/>
      <c r="I13" s="8">
        <f t="shared" si="1"/>
        <v>0</v>
      </c>
      <c r="J13" s="11"/>
      <c r="K13" s="8"/>
      <c r="L13" s="8">
        <f t="shared" si="2"/>
        <v>2.6845</v>
      </c>
      <c r="M13" s="8">
        <v>2.6845</v>
      </c>
      <c r="N13" s="8"/>
      <c r="O13" s="8"/>
      <c r="P13" s="8"/>
    </row>
    <row r="14" spans="1:16" s="9" customFormat="1" ht="20.25" customHeight="1" outlineLevel="1">
      <c r="A14" s="14"/>
      <c r="B14" s="8" t="s">
        <v>23</v>
      </c>
      <c r="C14" s="8">
        <f>D14+H14+I14+L14</f>
        <v>2380.5315</v>
      </c>
      <c r="D14" s="8">
        <f t="shared" si="5"/>
        <v>2370</v>
      </c>
      <c r="E14" s="8"/>
      <c r="F14" s="8"/>
      <c r="G14" s="8">
        <v>2370</v>
      </c>
      <c r="H14" s="8"/>
      <c r="I14" s="8">
        <f t="shared" si="1"/>
        <v>0</v>
      </c>
      <c r="J14" s="8"/>
      <c r="K14" s="8"/>
      <c r="L14" s="8">
        <f t="shared" si="2"/>
        <v>10.5315</v>
      </c>
      <c r="M14" s="8">
        <v>10.5315</v>
      </c>
      <c r="N14" s="8"/>
      <c r="O14" s="8"/>
      <c r="P14" s="8"/>
    </row>
    <row r="15" spans="1:16" s="9" customFormat="1" ht="20.25" customHeight="1" outlineLevel="1">
      <c r="A15" s="14"/>
      <c r="B15" s="8" t="s">
        <v>24</v>
      </c>
      <c r="C15" s="8">
        <f t="shared" si="3"/>
        <v>818.9208</v>
      </c>
      <c r="D15" s="8">
        <f t="shared" si="5"/>
        <v>810</v>
      </c>
      <c r="E15" s="8"/>
      <c r="F15" s="8">
        <v>810</v>
      </c>
      <c r="G15" s="8"/>
      <c r="H15" s="8"/>
      <c r="I15" s="8">
        <f t="shared" si="1"/>
        <v>0</v>
      </c>
      <c r="J15" s="8"/>
      <c r="K15" s="8"/>
      <c r="L15" s="8">
        <f t="shared" si="2"/>
        <v>8.9208</v>
      </c>
      <c r="M15" s="8">
        <v>8.9208</v>
      </c>
      <c r="N15" s="8"/>
      <c r="O15" s="8"/>
      <c r="P15" s="8"/>
    </row>
    <row r="16" spans="1:16" s="9" customFormat="1" ht="20.25" customHeight="1" outlineLevel="1">
      <c r="A16" s="14"/>
      <c r="B16" s="8" t="s">
        <v>25</v>
      </c>
      <c r="C16" s="8">
        <f t="shared" si="3"/>
        <v>292.8206</v>
      </c>
      <c r="D16" s="8">
        <f t="shared" si="5"/>
        <v>282</v>
      </c>
      <c r="E16" s="8"/>
      <c r="F16" s="8">
        <v>282</v>
      </c>
      <c r="G16" s="8"/>
      <c r="H16" s="8"/>
      <c r="I16" s="8">
        <f t="shared" si="1"/>
        <v>0</v>
      </c>
      <c r="J16" s="8"/>
      <c r="K16" s="8"/>
      <c r="L16" s="8">
        <f t="shared" si="2"/>
        <v>10.8206</v>
      </c>
      <c r="M16" s="8">
        <v>10.8206</v>
      </c>
      <c r="N16" s="8"/>
      <c r="O16" s="8"/>
      <c r="P16" s="8"/>
    </row>
    <row r="17" spans="1:16" s="9" customFormat="1" ht="20.25" customHeight="1" outlineLevel="1">
      <c r="A17" s="14"/>
      <c r="B17" s="8" t="s">
        <v>26</v>
      </c>
      <c r="C17" s="8">
        <f t="shared" si="3"/>
        <v>45.4462</v>
      </c>
      <c r="D17" s="8">
        <f t="shared" si="5"/>
        <v>0</v>
      </c>
      <c r="E17" s="8"/>
      <c r="F17" s="8"/>
      <c r="G17" s="8"/>
      <c r="H17" s="8"/>
      <c r="I17" s="8">
        <f>J17+K17</f>
        <v>30</v>
      </c>
      <c r="J17" s="8">
        <v>30</v>
      </c>
      <c r="K17" s="8"/>
      <c r="L17" s="8">
        <f t="shared" si="2"/>
        <v>15.4462</v>
      </c>
      <c r="M17" s="8">
        <v>15.4462</v>
      </c>
      <c r="N17" s="8"/>
      <c r="O17" s="8"/>
      <c r="P17" s="8"/>
    </row>
    <row r="18" spans="1:16" s="9" customFormat="1" ht="20.25" customHeight="1" outlineLevel="1">
      <c r="A18" s="14"/>
      <c r="B18" s="8" t="s">
        <v>27</v>
      </c>
      <c r="C18" s="8">
        <f t="shared" si="3"/>
        <v>5.7407</v>
      </c>
      <c r="D18" s="8">
        <f t="shared" si="5"/>
        <v>0</v>
      </c>
      <c r="E18" s="8"/>
      <c r="F18" s="8"/>
      <c r="G18" s="8"/>
      <c r="H18" s="8"/>
      <c r="I18" s="8">
        <f t="shared" si="1"/>
        <v>0</v>
      </c>
      <c r="J18" s="8"/>
      <c r="K18" s="8"/>
      <c r="L18" s="8">
        <f t="shared" si="2"/>
        <v>5.7407</v>
      </c>
      <c r="M18" s="8">
        <v>5.7407</v>
      </c>
      <c r="N18" s="8"/>
      <c r="O18" s="8"/>
      <c r="P18" s="8"/>
    </row>
    <row r="19" spans="1:16" s="9" customFormat="1" ht="20.25" customHeight="1" outlineLevel="1">
      <c r="A19" s="14"/>
      <c r="B19" s="8" t="s">
        <v>28</v>
      </c>
      <c r="C19" s="8">
        <f t="shared" si="3"/>
        <v>247.5694</v>
      </c>
      <c r="D19" s="8">
        <f t="shared" si="5"/>
        <v>156</v>
      </c>
      <c r="E19" s="8">
        <v>156</v>
      </c>
      <c r="F19" s="8"/>
      <c r="G19" s="8"/>
      <c r="H19" s="8"/>
      <c r="I19" s="8">
        <f t="shared" si="1"/>
        <v>0</v>
      </c>
      <c r="J19" s="8"/>
      <c r="K19" s="8"/>
      <c r="L19" s="8">
        <f t="shared" si="2"/>
        <v>91.5694</v>
      </c>
      <c r="M19" s="8">
        <v>1.5694</v>
      </c>
      <c r="N19" s="8"/>
      <c r="O19" s="8"/>
      <c r="P19" s="8">
        <v>90</v>
      </c>
    </row>
    <row r="20" spans="1:16" s="9" customFormat="1" ht="20.25" customHeight="1" outlineLevel="1">
      <c r="A20" s="14"/>
      <c r="B20" s="8" t="s">
        <v>29</v>
      </c>
      <c r="C20" s="8">
        <f t="shared" si="3"/>
        <v>330.6608</v>
      </c>
      <c r="D20" s="8">
        <f t="shared" si="5"/>
        <v>130</v>
      </c>
      <c r="E20" s="8">
        <v>130</v>
      </c>
      <c r="F20" s="8"/>
      <c r="G20" s="8"/>
      <c r="H20" s="8"/>
      <c r="I20" s="8">
        <f t="shared" si="1"/>
        <v>200</v>
      </c>
      <c r="J20" s="8">
        <v>200</v>
      </c>
      <c r="K20" s="8"/>
      <c r="L20" s="8">
        <f t="shared" si="2"/>
        <v>0.6608</v>
      </c>
      <c r="M20" s="8">
        <v>0.6608</v>
      </c>
      <c r="N20" s="8"/>
      <c r="O20" s="8"/>
      <c r="P20" s="8"/>
    </row>
    <row r="21" spans="1:16" s="9" customFormat="1" ht="20.25" customHeight="1" outlineLevel="1">
      <c r="A21" s="14"/>
      <c r="B21" s="8" t="s">
        <v>30</v>
      </c>
      <c r="C21" s="8">
        <f t="shared" si="3"/>
        <v>1.4042</v>
      </c>
      <c r="D21" s="8">
        <f t="shared" si="5"/>
        <v>0</v>
      </c>
      <c r="E21" s="8"/>
      <c r="F21" s="8"/>
      <c r="G21" s="8"/>
      <c r="H21" s="8"/>
      <c r="I21" s="8">
        <f t="shared" si="1"/>
        <v>0</v>
      </c>
      <c r="J21" s="11"/>
      <c r="K21" s="8"/>
      <c r="L21" s="8">
        <f t="shared" si="2"/>
        <v>1.4042</v>
      </c>
      <c r="M21" s="8">
        <v>1.4042</v>
      </c>
      <c r="N21" s="8"/>
      <c r="O21" s="8"/>
      <c r="P21" s="8"/>
    </row>
    <row r="22" spans="1:16" s="9" customFormat="1" ht="20.25" customHeight="1" outlineLevel="1">
      <c r="A22" s="14"/>
      <c r="B22" s="8" t="s">
        <v>31</v>
      </c>
      <c r="C22" s="8">
        <f t="shared" si="3"/>
        <v>892.5369000000001</v>
      </c>
      <c r="D22" s="8">
        <f t="shared" si="5"/>
        <v>852</v>
      </c>
      <c r="E22" s="8">
        <v>100</v>
      </c>
      <c r="F22" s="8">
        <v>752</v>
      </c>
      <c r="G22" s="8"/>
      <c r="H22" s="8"/>
      <c r="I22" s="8">
        <f t="shared" si="1"/>
        <v>0</v>
      </c>
      <c r="J22" s="11"/>
      <c r="K22" s="8"/>
      <c r="L22" s="8">
        <f t="shared" si="2"/>
        <v>40.5369</v>
      </c>
      <c r="M22" s="8">
        <v>0.5369</v>
      </c>
      <c r="N22" s="8"/>
      <c r="O22" s="8"/>
      <c r="P22" s="8">
        <v>40</v>
      </c>
    </row>
    <row r="23" spans="1:16" s="9" customFormat="1" ht="20.25" customHeight="1" outlineLevel="1">
      <c r="A23" s="14"/>
      <c r="B23" s="8" t="s">
        <v>32</v>
      </c>
      <c r="C23" s="8">
        <f t="shared" si="3"/>
        <v>51.1564</v>
      </c>
      <c r="D23" s="8">
        <f t="shared" si="5"/>
        <v>0</v>
      </c>
      <c r="E23" s="8"/>
      <c r="F23" s="8"/>
      <c r="G23" s="8"/>
      <c r="H23" s="8"/>
      <c r="I23" s="8">
        <f t="shared" si="1"/>
        <v>0</v>
      </c>
      <c r="J23" s="11"/>
      <c r="K23" s="8"/>
      <c r="L23" s="8">
        <f t="shared" si="2"/>
        <v>51.1564</v>
      </c>
      <c r="M23" s="8">
        <v>1.1564</v>
      </c>
      <c r="N23" s="8"/>
      <c r="O23" s="8"/>
      <c r="P23" s="8">
        <v>50</v>
      </c>
    </row>
    <row r="24" spans="1:16" s="9" customFormat="1" ht="20.25" customHeight="1" outlineLevel="1">
      <c r="A24" s="14"/>
      <c r="B24" s="8" t="s">
        <v>33</v>
      </c>
      <c r="C24" s="8">
        <f t="shared" si="3"/>
        <v>100.5043</v>
      </c>
      <c r="D24" s="8">
        <f t="shared" si="5"/>
        <v>0</v>
      </c>
      <c r="E24" s="8"/>
      <c r="F24" s="8"/>
      <c r="G24" s="8"/>
      <c r="H24" s="8"/>
      <c r="I24" s="8">
        <f t="shared" si="1"/>
        <v>0</v>
      </c>
      <c r="J24" s="11"/>
      <c r="K24" s="8"/>
      <c r="L24" s="8">
        <f t="shared" si="2"/>
        <v>100.5043</v>
      </c>
      <c r="M24" s="8">
        <v>0.5043</v>
      </c>
      <c r="N24" s="8"/>
      <c r="O24" s="8"/>
      <c r="P24" s="8">
        <v>100</v>
      </c>
    </row>
    <row r="25" spans="1:16" s="9" customFormat="1" ht="20.25" customHeight="1" outlineLevel="1">
      <c r="A25" s="14"/>
      <c r="B25" s="8" t="s">
        <v>34</v>
      </c>
      <c r="C25" s="8">
        <f t="shared" si="3"/>
        <v>223.5782</v>
      </c>
      <c r="D25" s="8">
        <f t="shared" si="5"/>
        <v>223</v>
      </c>
      <c r="E25" s="8">
        <v>46</v>
      </c>
      <c r="F25" s="8">
        <v>177</v>
      </c>
      <c r="G25" s="8"/>
      <c r="H25" s="8"/>
      <c r="I25" s="8">
        <f t="shared" si="1"/>
        <v>0</v>
      </c>
      <c r="J25" s="11"/>
      <c r="K25" s="8"/>
      <c r="L25" s="8">
        <f t="shared" si="2"/>
        <v>0.5782</v>
      </c>
      <c r="M25" s="8">
        <v>0.5782</v>
      </c>
      <c r="N25" s="8"/>
      <c r="O25" s="8"/>
      <c r="P25" s="8"/>
    </row>
    <row r="26" spans="1:16" s="9" customFormat="1" ht="20.25" customHeight="1" outlineLevel="1">
      <c r="A26" s="14"/>
      <c r="B26" s="8" t="s">
        <v>35</v>
      </c>
      <c r="C26" s="8">
        <f t="shared" si="3"/>
        <v>421.3304</v>
      </c>
      <c r="D26" s="8">
        <f t="shared" si="5"/>
        <v>350</v>
      </c>
      <c r="E26" s="8"/>
      <c r="F26" s="8">
        <v>350</v>
      </c>
      <c r="G26" s="8"/>
      <c r="H26" s="8"/>
      <c r="I26" s="8">
        <f t="shared" si="1"/>
        <v>0</v>
      </c>
      <c r="J26" s="11"/>
      <c r="K26" s="8"/>
      <c r="L26" s="8">
        <f t="shared" si="2"/>
        <v>71.3304</v>
      </c>
      <c r="M26" s="8">
        <v>0.3304</v>
      </c>
      <c r="N26" s="8">
        <v>71</v>
      </c>
      <c r="O26" s="8"/>
      <c r="P26" s="8"/>
    </row>
    <row r="27" spans="1:16" ht="20.25" customHeight="1" outlineLevel="1">
      <c r="A27" s="14"/>
      <c r="B27" s="8" t="s">
        <v>36</v>
      </c>
      <c r="C27" s="8">
        <f>D27+H27+I27+L27</f>
        <v>100.7847</v>
      </c>
      <c r="D27" s="8">
        <f t="shared" si="5"/>
        <v>0</v>
      </c>
      <c r="E27" s="12"/>
      <c r="F27" s="8"/>
      <c r="G27" s="8"/>
      <c r="H27" s="12"/>
      <c r="I27" s="8">
        <f t="shared" si="1"/>
        <v>0</v>
      </c>
      <c r="J27" s="11"/>
      <c r="K27" s="12"/>
      <c r="L27" s="8">
        <f t="shared" si="2"/>
        <v>100.7847</v>
      </c>
      <c r="M27" s="8">
        <v>0.7847</v>
      </c>
      <c r="N27" s="8">
        <v>100</v>
      </c>
      <c r="O27" s="12"/>
      <c r="P27" s="12"/>
    </row>
    <row r="28" spans="1:16" ht="18.75" customHeight="1" outlineLevel="1">
      <c r="A28" s="14"/>
      <c r="B28" s="8" t="s">
        <v>37</v>
      </c>
      <c r="C28" s="8">
        <f t="shared" si="3"/>
        <v>148.3304</v>
      </c>
      <c r="D28" s="8">
        <f>SUM(E28:G28)</f>
        <v>148</v>
      </c>
      <c r="E28" s="8">
        <v>148</v>
      </c>
      <c r="F28" s="8"/>
      <c r="G28" s="8"/>
      <c r="H28" s="12"/>
      <c r="I28" s="8">
        <f t="shared" si="1"/>
        <v>0</v>
      </c>
      <c r="J28" s="11"/>
      <c r="K28" s="12"/>
      <c r="L28" s="8">
        <f t="shared" si="2"/>
        <v>0.3304</v>
      </c>
      <c r="M28" s="8">
        <v>0.3304</v>
      </c>
      <c r="N28" s="12"/>
      <c r="O28" s="12"/>
      <c r="P28" s="12"/>
    </row>
    <row r="29" spans="1:16" s="7" customFormat="1" ht="27" customHeight="1">
      <c r="A29" s="14"/>
      <c r="B29" s="13" t="s">
        <v>43</v>
      </c>
      <c r="C29" s="6">
        <f>D29+H29+I29+L29</f>
        <v>6064</v>
      </c>
      <c r="D29" s="6">
        <f>SUM(E29:G29)</f>
        <v>5321</v>
      </c>
      <c r="E29" s="6">
        <f>SUM(E13:E28)</f>
        <v>580</v>
      </c>
      <c r="F29" s="6">
        <f aca="true" t="shared" si="6" ref="F29:P29">SUM(F13:F28)</f>
        <v>2371</v>
      </c>
      <c r="G29" s="6">
        <f t="shared" si="6"/>
        <v>2370</v>
      </c>
      <c r="H29" s="6">
        <f t="shared" si="6"/>
        <v>0</v>
      </c>
      <c r="I29" s="6">
        <f t="shared" si="6"/>
        <v>230</v>
      </c>
      <c r="J29" s="6">
        <f t="shared" si="6"/>
        <v>230</v>
      </c>
      <c r="K29" s="6">
        <f t="shared" si="6"/>
        <v>0</v>
      </c>
      <c r="L29" s="6">
        <f>SUM(L13:L28)</f>
        <v>513.0000000000001</v>
      </c>
      <c r="M29" s="6">
        <f>SUM(M13:M28)</f>
        <v>62.00000000000001</v>
      </c>
      <c r="N29" s="6">
        <f t="shared" si="6"/>
        <v>171</v>
      </c>
      <c r="O29" s="6">
        <f t="shared" si="6"/>
        <v>0</v>
      </c>
      <c r="P29" s="6">
        <f t="shared" si="6"/>
        <v>280</v>
      </c>
    </row>
  </sheetData>
  <sheetProtection/>
  <mergeCells count="9">
    <mergeCell ref="D4:G4"/>
    <mergeCell ref="H4:H5"/>
    <mergeCell ref="I4:K4"/>
    <mergeCell ref="L4:P4"/>
    <mergeCell ref="A7:A12"/>
    <mergeCell ref="A13:A29"/>
    <mergeCell ref="A4:B5"/>
    <mergeCell ref="C4:C5"/>
    <mergeCell ref="A6:B6"/>
  </mergeCells>
  <printOptions horizontalCentered="1"/>
  <pageMargins left="0.5905511811023623" right="0.2755905511811024" top="0.15748031496062992" bottom="0.15748031496062992" header="0.1968503937007874" footer="0.15748031496062992"/>
  <pageSetup horizontalDpi="200" verticalDpi="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2018-06-14T06:31:39Z</cp:lastPrinted>
  <dcterms:created xsi:type="dcterms:W3CDTF">2006-09-13T11:21:51Z</dcterms:created>
  <dcterms:modified xsi:type="dcterms:W3CDTF">2018-06-14T06:32:35Z</dcterms:modified>
  <cp:category/>
  <cp:version/>
  <cp:contentType/>
  <cp:contentStatus/>
</cp:coreProperties>
</file>